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33.5\общий обмен\ЦМФ\Отчеты Фонда\Реестр субъектов МСП-получателей поддержки\"/>
    </mc:Choice>
  </mc:AlternateContent>
  <bookViews>
    <workbookView xWindow="-120" yWindow="-120" windowWidth="29040" windowHeight="15840" tabRatio="765"/>
  </bookViews>
  <sheets>
    <sheet name="получатели поддержки" sheetId="1" r:id="rId1"/>
    <sheet name="мониторинг" sheetId="2" r:id="rId2"/>
    <sheet name="заявки в работе" sheetId="4" r:id="rId3"/>
    <sheet name="регистрация заявок" sheetId="3" r:id="rId4"/>
    <sheet name="1" sheetId="5" r:id="rId5"/>
    <sheet name="моногород" sheetId="6" r:id="rId6"/>
    <sheet name="Формулы" sheetId="7" r:id="rId7"/>
  </sheets>
  <definedNames>
    <definedName name="_xlnm._FilterDatabase" localSheetId="2" hidden="1">'заявки в работе'!$A$1:$H$184</definedName>
    <definedName name="_xlnm._FilterDatabase" localSheetId="1" hidden="1">мониторинг!$A$1:$AA$137</definedName>
    <definedName name="_xlnm._FilterDatabase" localSheetId="5" hidden="1">моногород!$A$1:$H$70</definedName>
    <definedName name="_xlnm._FilterDatabase" localSheetId="0" hidden="1">'получатели поддержки'!$A$1:$J$33</definedName>
    <definedName name="_xlnm._FilterDatabase" localSheetId="3" hidden="1">'регистрация заявок'!$A$2:$E$137</definedName>
    <definedName name="_xlnm.Print_Area" localSheetId="2">'заявки в работе'!$A$1:$N$122</definedName>
    <definedName name="_xlnm.Print_Area" localSheetId="0">'получатели поддержки'!$A$1:$J$69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7" l="1"/>
  <c r="H15" i="7"/>
  <c r="E4" i="7" l="1"/>
  <c r="H38" i="2"/>
  <c r="G38" i="2"/>
  <c r="E73" i="3" l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E38" i="3"/>
  <c r="H37" i="2"/>
  <c r="E37" i="3" l="1"/>
  <c r="E36" i="3"/>
  <c r="E35" i="3"/>
  <c r="H36" i="2"/>
  <c r="F6" i="7"/>
  <c r="E2" i="7"/>
  <c r="G4" i="7"/>
  <c r="H35" i="2"/>
  <c r="G35" i="2"/>
  <c r="H34" i="2"/>
  <c r="C26" i="7" l="1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25" i="7"/>
  <c r="C25" i="7" l="1"/>
  <c r="D23" i="7" s="1"/>
  <c r="G917" i="5"/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D21" i="2"/>
  <c r="D18" i="2"/>
  <c r="D16" i="2"/>
  <c r="D15" i="2"/>
  <c r="D13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0" i="2"/>
  <c r="D19" i="2"/>
  <c r="D17" i="2"/>
  <c r="D14" i="2"/>
  <c r="D12" i="2"/>
  <c r="D11" i="2"/>
  <c r="D10" i="2"/>
  <c r="D9" i="2"/>
  <c r="D8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D13" i="7" l="1"/>
  <c r="D12" i="7"/>
  <c r="D10" i="7"/>
  <c r="G2" i="7"/>
  <c r="I4" i="7" l="1"/>
  <c r="C7" i="3" l="1"/>
  <c r="C6" i="3"/>
  <c r="C5" i="7"/>
  <c r="C6" i="7" s="1"/>
  <c r="D18" i="7" l="1"/>
  <c r="D16" i="7"/>
  <c r="D14" i="7"/>
  <c r="D17" i="7"/>
  <c r="D15" i="7"/>
  <c r="H7" i="2"/>
  <c r="G7" i="2"/>
  <c r="H6" i="2"/>
  <c r="G6" i="2"/>
  <c r="H5" i="2"/>
  <c r="G5" i="2"/>
  <c r="D5" i="2"/>
  <c r="B5" i="2"/>
  <c r="D6" i="2"/>
  <c r="B6" i="2"/>
  <c r="K924" i="5" l="1"/>
  <c r="K923" i="5"/>
  <c r="K922" i="5"/>
  <c r="K921" i="5"/>
  <c r="K920" i="5"/>
  <c r="K919" i="5"/>
  <c r="K918" i="5"/>
  <c r="J927" i="5"/>
  <c r="I927" i="5"/>
  <c r="K917" i="5"/>
  <c r="K916" i="5"/>
  <c r="K915" i="5"/>
  <c r="K914" i="5"/>
  <c r="K913" i="5"/>
  <c r="K912" i="5"/>
  <c r="K911" i="5"/>
  <c r="K910" i="5"/>
  <c r="K909" i="5"/>
  <c r="K927" i="5" l="1"/>
  <c r="E3" i="6"/>
  <c r="B3" i="6"/>
  <c r="E926" i="5"/>
  <c r="D926" i="5"/>
  <c r="F924" i="5"/>
  <c r="F923" i="5"/>
  <c r="F922" i="5"/>
  <c r="G916" i="5"/>
  <c r="G915" i="5"/>
  <c r="G914" i="5"/>
  <c r="G913" i="5"/>
  <c r="G912" i="5"/>
  <c r="G911" i="5"/>
  <c r="G910" i="5"/>
  <c r="G909" i="5"/>
  <c r="F926" i="5" l="1"/>
  <c r="C11" i="7"/>
  <c r="D11" i="7" s="1"/>
  <c r="C8" i="3" l="1"/>
  <c r="A8" i="3"/>
  <c r="A7" i="3"/>
  <c r="A6" i="3"/>
  <c r="C4" i="3"/>
  <c r="A4" i="3"/>
  <c r="H4" i="2"/>
  <c r="G4" i="2"/>
  <c r="D7" i="2"/>
  <c r="D4" i="2"/>
  <c r="B7" i="2"/>
  <c r="B4" i="2"/>
  <c r="G3" i="2"/>
  <c r="H3" i="2"/>
  <c r="D3" i="2" l="1"/>
  <c r="B3" i="2"/>
  <c r="A3" i="2"/>
  <c r="G3" i="7" l="1"/>
  <c r="H3" i="7" l="1"/>
  <c r="E6" i="7"/>
  <c r="J6" i="7" s="1"/>
  <c r="D6" i="7"/>
  <c r="H2" i="7"/>
  <c r="J2" i="7"/>
  <c r="I3" i="7"/>
  <c r="H4" i="7"/>
  <c r="J4" i="7"/>
  <c r="K4" i="7"/>
  <c r="H6" i="7" l="1"/>
  <c r="I6" i="7"/>
  <c r="J3" i="7"/>
  <c r="K3" i="7"/>
  <c r="G6" i="7"/>
  <c r="K6" i="7" s="1"/>
  <c r="E58" i="6" l="1"/>
  <c r="D915" i="5" l="1"/>
  <c r="H2" i="4" l="1"/>
  <c r="H5" i="4" s="1"/>
  <c r="A3" i="5" l="1"/>
  <c r="A4" i="5" s="1"/>
  <c r="A5" i="5" s="1"/>
  <c r="A6" i="5" s="1"/>
  <c r="A7" i="5" s="1"/>
  <c r="A8" i="5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1" authorId="0" shapeId="0">
      <text>
        <r>
          <rPr>
            <sz val="14"/>
            <color indexed="81"/>
            <rFont val="Times New Roman"/>
            <family val="1"/>
            <charset val="204"/>
          </rPr>
          <t>Дата заключения договора займа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" authorId="0" shapeId="0">
      <text>
        <r>
          <rPr>
            <sz val="14"/>
            <color indexed="81"/>
            <rFont val="Times New Roman"/>
            <family val="1"/>
            <charset val="204"/>
          </rPr>
          <t>Финансовая поддержка</t>
        </r>
      </text>
    </comment>
    <comment ref="F2" authorId="0" shapeId="0">
      <text>
        <r>
          <rPr>
            <sz val="14"/>
            <color indexed="81"/>
            <rFont val="Times New Roman"/>
            <family val="1"/>
            <charset val="204"/>
          </rPr>
          <t>Предоставление микрозайма</t>
        </r>
      </text>
    </comment>
    <comment ref="H2" authorId="0" shapeId="0">
      <text>
        <r>
          <rPr>
            <sz val="14"/>
            <color indexed="81"/>
            <rFont val="Times New Roman"/>
            <family val="1"/>
            <charset val="204"/>
          </rPr>
          <t>указывается размер микрозайма и % ставка</t>
        </r>
      </text>
    </comment>
    <comment ref="I2" authorId="0" shapeId="0">
      <text>
        <r>
          <rPr>
            <sz val="14"/>
            <color indexed="81"/>
            <rFont val="Times New Roman"/>
            <family val="1"/>
            <charset val="204"/>
          </rPr>
          <t>Указывается дата окончания договора займа</t>
        </r>
      </text>
    </comment>
  </commentList>
</comments>
</file>

<file path=xl/sharedStrings.xml><?xml version="1.0" encoding="utf-8"?>
<sst xmlns="http://schemas.openxmlformats.org/spreadsheetml/2006/main" count="5220" uniqueCount="2560">
  <si>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</si>
  <si>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</si>
  <si>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</si>
  <si>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</si>
  <si>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</si>
  <si>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</si>
  <si>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</si>
  <si>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</si>
  <si>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 и (при наличии) отчество индивидуального предпринимателя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</si>
  <si>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</si>
  <si>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микропредприятие</t>
  </si>
  <si>
    <t>Размер процентной ставки по займу</t>
  </si>
  <si>
    <t>срок оказания поддержки с…. По ….7,7</t>
  </si>
  <si>
    <t>ИП Горбунов А.В.</t>
  </si>
  <si>
    <t>ООО "Газмастер"</t>
  </si>
  <si>
    <t>ООО "АМФИ"</t>
  </si>
  <si>
    <t>741300129308</t>
  </si>
  <si>
    <t>ООО "Камелот"</t>
  </si>
  <si>
    <t>ИП Шебанов И.В.</t>
  </si>
  <si>
    <t>ООО "ЭСА"</t>
  </si>
  <si>
    <t>производство</t>
  </si>
  <si>
    <t>ООО "Урал-Полимер-Лак"</t>
  </si>
  <si>
    <t>ООО "Дитранс"</t>
  </si>
  <si>
    <t>ИП Ефимов И.В.</t>
  </si>
  <si>
    <t>оптовая торговля</t>
  </si>
  <si>
    <t>№ п/п</t>
  </si>
  <si>
    <t>Полное наименование субъекта малого и среднего предпринимательства</t>
  </si>
  <si>
    <t>Организационно-правовая форма субъекта малого и среднего предпринимательства</t>
  </si>
  <si>
    <t>ИНН субъекта малого и среднего предпринимательства</t>
  </si>
  <si>
    <t>Используемая субъектом малого и среднего предпринимательства система налогообложения</t>
  </si>
  <si>
    <t>Основной вид экономической деятельности субъекта малого и среднего предпринимательства по ОКВЭД</t>
  </si>
  <si>
    <t>Размер предоставленной субъекту малого и среднего предпринимательства финансовой поддержки, тыс. руб.</t>
  </si>
  <si>
    <t>Наименование мероприятия государственной поддержки малого и среднего предпринимательства</t>
  </si>
  <si>
    <t>Цель оказания финансовой поддержки субъектам малого и среднего предпринимтельства</t>
  </si>
  <si>
    <t>Оборот средних организаций, малых предприятий, микропредприятий (без учета налога на добавленную стоимость, акцизов и иных обязательных платежей) или объем выручки от  продажи товаров, продукции, работ и услуг для индивидуальных предпринимателей (без учета НДС, акцизов и иных обязательных платежей), тыс. руб.</t>
  </si>
  <si>
    <t>Среднесписочная численность работников (без внешних совместителей), чел.</t>
  </si>
  <si>
    <t>Объем налогов, сборов, страховых взносов, уплаченных в бюджетную систему Российской Федерации (без учета налога на добавленную стоимость и акцизов), тыс. руб.</t>
  </si>
  <si>
    <t>Объем инвестиций в основной капитал, тыс. руб.</t>
  </si>
  <si>
    <t>Средняя заработная плата  на одного работника субъекта малого и среднего предпринимательства</t>
  </si>
  <si>
    <t>за счет средств федерального бюджета</t>
  </si>
  <si>
    <t>за счет средств бюджета субъекта Российской Федерации</t>
  </si>
  <si>
    <t>пополнение оборотных средств</t>
  </si>
  <si>
    <t>Дата принятия</t>
  </si>
  <si>
    <t>Наименование заемщика</t>
  </si>
  <si>
    <t>Ответственный сотрудник, принявший заявку</t>
  </si>
  <si>
    <t>Комментарии</t>
  </si>
  <si>
    <t>дата поступления</t>
  </si>
  <si>
    <t>Ответственный</t>
  </si>
  <si>
    <t>город</t>
  </si>
  <si>
    <t>статус</t>
  </si>
  <si>
    <t>Матвеева М.В.</t>
  </si>
  <si>
    <t>Челябинск</t>
  </si>
  <si>
    <t>в работе</t>
  </si>
  <si>
    <t>ООО "Энсис"</t>
  </si>
  <si>
    <t>Семенов Д.И.</t>
  </si>
  <si>
    <t>отказ клиента</t>
  </si>
  <si>
    <t>ИП Козлов В.В.</t>
  </si>
  <si>
    <t>Суханов И.В.</t>
  </si>
  <si>
    <t>Еманжелинск</t>
  </si>
  <si>
    <t>отказ</t>
  </si>
  <si>
    <t>ООО ЦКЗ "Лотос"</t>
  </si>
  <si>
    <t>ООО "ПК-Компрессор"</t>
  </si>
  <si>
    <t>ИП Максимова Т.В.</t>
  </si>
  <si>
    <t>Верхний Уфалей</t>
  </si>
  <si>
    <t>ООО "Красса"</t>
  </si>
  <si>
    <t>ООО "Антарес"</t>
  </si>
  <si>
    <t>ООО "СтанкоПромСервис"</t>
  </si>
  <si>
    <t>ООО "ВоенСтиль-Урал"</t>
  </si>
  <si>
    <t>ООО "Штерн"</t>
  </si>
  <si>
    <t>ООО "УралСервис"</t>
  </si>
  <si>
    <t>ИП Юдин В.М.</t>
  </si>
  <si>
    <t>ИП Раскатов И.И.</t>
  </si>
  <si>
    <t>ООО "Авторемонтный завод"</t>
  </si>
  <si>
    <t>ООО "Окси групп"</t>
  </si>
  <si>
    <t>Сатка</t>
  </si>
  <si>
    <t>ООО "Огниво"</t>
  </si>
  <si>
    <t>Троицк</t>
  </si>
  <si>
    <t>ИП Почивалов А.В.</t>
  </si>
  <si>
    <t>ООО АВК Пласт</t>
  </si>
  <si>
    <t>ООО "АВК Пласт"</t>
  </si>
  <si>
    <t>выдан</t>
  </si>
  <si>
    <t>ИП Рогоза А.Р.</t>
  </si>
  <si>
    <t>Магнитогорск</t>
  </si>
  <si>
    <t>ООО Элитчел</t>
  </si>
  <si>
    <t>ООО Опытный завод Экопром</t>
  </si>
  <si>
    <t>№</t>
  </si>
  <si>
    <t>Дата</t>
  </si>
  <si>
    <t>Субьект МСП</t>
  </si>
  <si>
    <t>ОГРН/ИНН</t>
  </si>
  <si>
    <t>Контактное лицо</t>
  </si>
  <si>
    <t>телефон/е-маil</t>
  </si>
  <si>
    <t>Населенный пункт</t>
  </si>
  <si>
    <t>Примечание</t>
  </si>
  <si>
    <t>ООО «Элементарная механизация»</t>
  </si>
  <si>
    <t>Евгений Чуяшенко</t>
  </si>
  <si>
    <t>chuyashenko@inbox.ru
89127777107</t>
  </si>
  <si>
    <t>г. Челябинск</t>
  </si>
  <si>
    <t>Направлен перечень документов.</t>
  </si>
  <si>
    <t>ИП Галеев Равиль Ахметович</t>
  </si>
  <si>
    <t>Галеев Равиль Ахметович</t>
  </si>
  <si>
    <t>89378347700
gara648@yandex.ru</t>
  </si>
  <si>
    <t>г. Сибай РБ</t>
  </si>
  <si>
    <t>Консультация</t>
  </si>
  <si>
    <t>ИП Чешко Виктор Владимирович</t>
  </si>
  <si>
    <t>743901883009</t>
  </si>
  <si>
    <t>Чешко Виктор Владимирович</t>
  </si>
  <si>
    <t>cheshkoviktor@mail.ru
89068700397</t>
  </si>
  <si>
    <t>г. Троицк</t>
  </si>
  <si>
    <t>Получена заявка</t>
  </si>
  <si>
    <t>ИП Куликов Андрей Юрьевич</t>
  </si>
  <si>
    <t>744713854590</t>
  </si>
  <si>
    <t>Куликов Андрей</t>
  </si>
  <si>
    <t>a19201211@yandex.ru
89123186238</t>
  </si>
  <si>
    <t>ООО "Деметра"</t>
  </si>
  <si>
    <t>7415035349</t>
  </si>
  <si>
    <t>Лариса Юрьевна</t>
  </si>
  <si>
    <t>8(3513) 55-46-65 
demetra_arenda@mail.ru</t>
  </si>
  <si>
    <t>г. Миасс</t>
  </si>
  <si>
    <t>Получена предварительная заявка</t>
  </si>
  <si>
    <t>ООО "Яр"</t>
  </si>
  <si>
    <t>Александр Горбачёв</t>
  </si>
  <si>
    <t>2235990@bk.ru
+7351-223-59-90</t>
  </si>
  <si>
    <t>ООО «Центр технологий АНТ»</t>
  </si>
  <si>
    <t>Евгений Клепиков</t>
  </si>
  <si>
    <t>89128936230
klepikov@ant174.ru</t>
  </si>
  <si>
    <t>ИП ГКФХ Давои Таждин Севдинович</t>
  </si>
  <si>
    <t>tazhdin.davoi@yandex.ru</t>
  </si>
  <si>
    <t>ООО "Гермес"</t>
  </si>
  <si>
    <t>Юдин Валерий Дмитриевич</t>
  </si>
  <si>
    <t>8-951-776-4646
valeraydin@rambler.ru</t>
  </si>
  <si>
    <t>г. Озерск/Аргаяшский р-н</t>
  </si>
  <si>
    <t>ИП Горбачев Александр Анатольевич</t>
  </si>
  <si>
    <t>744903504057</t>
  </si>
  <si>
    <t>Горбачев Александр Анатольевич</t>
  </si>
  <si>
    <t>sanyagor64@mail.ru</t>
  </si>
  <si>
    <t>ООО ТД "Русский хлеб"</t>
  </si>
  <si>
    <t>7448156028</t>
  </si>
  <si>
    <t xml:space="preserve">Кашутина Наталья </t>
  </si>
  <si>
    <t>г. Копейск</t>
  </si>
  <si>
    <t>ИП Хлопотова Валерия Владимировна</t>
  </si>
  <si>
    <t>744900363721</t>
  </si>
  <si>
    <t>Алексей</t>
  </si>
  <si>
    <t>8-932-3000-622
sf174@list.ru</t>
  </si>
  <si>
    <t>ООО "ПромАрмСтрой"</t>
  </si>
  <si>
    <t>7448185276</t>
  </si>
  <si>
    <t>Карабцов Евгений Владимирович</t>
  </si>
  <si>
    <t>8-904-305-5633
sales@promarmstroy.ru</t>
  </si>
  <si>
    <t>ООО "Регионпром"</t>
  </si>
  <si>
    <t>7451426718</t>
  </si>
  <si>
    <t>Юрьев Евгений Андреевич</t>
  </si>
  <si>
    <t>отказ (неудовлетворительное финположение)</t>
  </si>
  <si>
    <t>ООО "МануфактураТ"</t>
  </si>
  <si>
    <t>7453311984</t>
  </si>
  <si>
    <t>ИП Горбунов Алексей Владимирович</t>
  </si>
  <si>
    <t>Алексей Владимирович</t>
  </si>
  <si>
    <t>89049400285
les-74@yandex.ru</t>
  </si>
  <si>
    <t>г. Кыштым</t>
  </si>
  <si>
    <t>ООО "Экологическая компания "Мериз"</t>
  </si>
  <si>
    <t>Дубков Валерий Викторович</t>
  </si>
  <si>
    <t>проконсультирован. отказ (неудовлетворительное финположение)</t>
  </si>
  <si>
    <t>ООО "Алико"</t>
  </si>
  <si>
    <t>7448139907</t>
  </si>
  <si>
    <t>Халиков Вадим</t>
  </si>
  <si>
    <t>89026005988 xalikob@mail.ru</t>
  </si>
  <si>
    <t>принята в работу</t>
  </si>
  <si>
    <t>ООО "Стройресурсы"</t>
  </si>
  <si>
    <t>ООО "Зубной стандарт"</t>
  </si>
  <si>
    <t>ООО "Урал-полимер-лак"</t>
  </si>
  <si>
    <t>ИП Кофман Борислав Давидович</t>
  </si>
  <si>
    <t>860304269839</t>
  </si>
  <si>
    <t>Кофман Борислав Давидович</t>
  </si>
  <si>
    <t>borislavk@mail.ru
89227108127</t>
  </si>
  <si>
    <t>ООО НПО "Челябинский завод электротехники"</t>
  </si>
  <si>
    <t>Арзамаскин Алексей Иванович</t>
  </si>
  <si>
    <t>проконсультирован (отсутствует залоговое обеспечение)</t>
  </si>
  <si>
    <t>ООО ПКФ "ЮжУралавтотехнология"</t>
  </si>
  <si>
    <t>Быстров Анатолий Евгеньевич</t>
  </si>
  <si>
    <t xml:space="preserve">89128974402
99_tranzit@mail.ru
</t>
  </si>
  <si>
    <t>г. Еманжелинск</t>
  </si>
  <si>
    <t>Консультация, направлен перечень документов</t>
  </si>
  <si>
    <t>Путрин Владимир</t>
  </si>
  <si>
    <t>79227305159
putrin-v@yandex.ru</t>
  </si>
  <si>
    <t>ИП Попов А.Н.</t>
  </si>
  <si>
    <t>741106470404</t>
  </si>
  <si>
    <t>ribolov-kopeysk@yandex.ru</t>
  </si>
  <si>
    <t>проинформирован</t>
  </si>
  <si>
    <t>ООО "ЕМС СОФТВАРЕ ДЕВЕЛОПМЕНТ"</t>
  </si>
  <si>
    <t>gns@ems.ru</t>
  </si>
  <si>
    <t>ООО "Альянс 174"</t>
  </si>
  <si>
    <t>decl@alians74.ru</t>
  </si>
  <si>
    <t>ООО "Холод-профит"</t>
  </si>
  <si>
    <t>holod_profit@mail.ru</t>
  </si>
  <si>
    <t>ИП Сумлинский Игорь Валерьевич</t>
  </si>
  <si>
    <t>745214315900</t>
  </si>
  <si>
    <t>sumlinskiy-and-partners@mail.ru</t>
  </si>
  <si>
    <t>ООО "Марго"</t>
  </si>
  <si>
    <t>magro174@mail.ru</t>
  </si>
  <si>
    <t>Мебельная фабрика "Крона"</t>
  </si>
  <si>
    <t>krona.zlat@mail.ru</t>
  </si>
  <si>
    <t>г. Златоуст</t>
  </si>
  <si>
    <t>ООО "ЗАВОД "УРАЛЬСКИЙ ЭКСКАВАТОР"</t>
  </si>
  <si>
    <t>uraleks1006@mail.ru</t>
  </si>
  <si>
    <t>ООО ТОРГОВЫЙ ДОМ "М-ДВЕРИ"</t>
  </si>
  <si>
    <t>murashov@mdveri74.ru</t>
  </si>
  <si>
    <t>ООО "ТехВосток"</t>
  </si>
  <si>
    <t>lgmg-mt@ya.ru</t>
  </si>
  <si>
    <t>ООО "ТяжТехЗапчасть"</t>
  </si>
  <si>
    <t>ttz74@mail.ru</t>
  </si>
  <si>
    <t>Салон "ДрайвМоторс"</t>
  </si>
  <si>
    <t>mihailov@drivemotors.ru</t>
  </si>
  <si>
    <t>ООО "ВХОДВЫХОД ОПТ"</t>
  </si>
  <si>
    <t>toodoors@mail.ru</t>
  </si>
  <si>
    <t>ИП Галимова Гульнара Равильевна</t>
  </si>
  <si>
    <t>745210996649</t>
  </si>
  <si>
    <t>dybrava74@mail.ru</t>
  </si>
  <si>
    <t>ООО "ЗАВОД ЭКОЛОГИЧЕСКИХ ПОКРЫТИЙ"</t>
  </si>
  <si>
    <t>holeg@ees74.ru</t>
  </si>
  <si>
    <t>ИП Ершов Андрей Георгиевич</t>
  </si>
  <si>
    <t>744900051105</t>
  </si>
  <si>
    <t>ershov@rbt.ru</t>
  </si>
  <si>
    <t>ИП Юнин Александр Викторович</t>
  </si>
  <si>
    <t>745115399723</t>
  </si>
  <si>
    <t>info@gtw-ural.ru</t>
  </si>
  <si>
    <t>ООО "ПРОМЭНЕРГОСНАБ"</t>
  </si>
  <si>
    <t>shavrin@promenes.ru</t>
  </si>
  <si>
    <t>ООО "Доминик"</t>
  </si>
  <si>
    <t>dmkchel@mail.ru</t>
  </si>
  <si>
    <t>ГК "Уралимпэкс"</t>
  </si>
  <si>
    <t>biofruto@mail.ru</t>
  </si>
  <si>
    <t>ООО "ОПТИМА ПЛЮС"</t>
  </si>
  <si>
    <t>optimapol@mail.ru</t>
  </si>
  <si>
    <t>ИП Цой Татьяна Николаевна</t>
  </si>
  <si>
    <t>744800872972</t>
  </si>
  <si>
    <t>evra-@mail.ru</t>
  </si>
  <si>
    <t>Мебельная фабрика "Ольга"</t>
  </si>
  <si>
    <t>info@mebel-olga.ru</t>
  </si>
  <si>
    <t>Мебельный магазин "1000 столов"</t>
  </si>
  <si>
    <t>1000-stolov.opt@mail.ru</t>
  </si>
  <si>
    <t>ООО "Еврогомма-Раша"</t>
  </si>
  <si>
    <t>eurogomma74@yandex.ru</t>
  </si>
  <si>
    <t>ИП Клюкин В.В.</t>
  </si>
  <si>
    <t>744800309030</t>
  </si>
  <si>
    <t>remir3@mail.ru</t>
  </si>
  <si>
    <t>ООО "Интехсервис"</t>
  </si>
  <si>
    <t>its-alex@yandex.ru</t>
  </si>
  <si>
    <t>ИП Бачмага Ю.А.</t>
  </si>
  <si>
    <t>743200957654</t>
  </si>
  <si>
    <t>bachmaga@yandex.ru</t>
  </si>
  <si>
    <t>с. Бродокалмак</t>
  </si>
  <si>
    <t>ИП Кутафин В.А.</t>
  </si>
  <si>
    <t>744700668765</t>
  </si>
  <si>
    <t>imperiastekla@mail.ru</t>
  </si>
  <si>
    <t>ООО "Фасад-Комплект"</t>
  </si>
  <si>
    <t>fasadk174@gmail.com</t>
  </si>
  <si>
    <t>ООО "Мясное раздолье"</t>
  </si>
  <si>
    <t>mrooo@bk.ru</t>
  </si>
  <si>
    <t>МП «БАРАШКА АГРО»</t>
  </si>
  <si>
    <t>barashka-agro@mail.ru</t>
  </si>
  <si>
    <t>ИП Маколова Е.Ю.</t>
  </si>
  <si>
    <t>744805925579</t>
  </si>
  <si>
    <t>sale@healfarm.ru</t>
  </si>
  <si>
    <t>Сосновский р-н</t>
  </si>
  <si>
    <t>ИП Бадалян Роберт Аршавирович</t>
  </si>
  <si>
    <t>744700196826</t>
  </si>
  <si>
    <t>optovka49a@mail.ru</t>
  </si>
  <si>
    <t>ООО ТД "Лазурное"</t>
  </si>
  <si>
    <t>lazurnoe@lazurnoe.su</t>
  </si>
  <si>
    <t>ООО "Продов"</t>
  </si>
  <si>
    <t>andreev1971@mail.ru</t>
  </si>
  <si>
    <t>ООО "ТК УРАЛ-ТРЕЙД"</t>
  </si>
  <si>
    <t>oooural-trade@mail.ru</t>
  </si>
  <si>
    <t>ИП Метелькова Эльза Батрыхановна</t>
  </si>
  <si>
    <t>744800529532</t>
  </si>
  <si>
    <t>office@um74.com</t>
  </si>
  <si>
    <t>Титова Ольга Витальевна</t>
  </si>
  <si>
    <t>glavbuch@abrin.ru</t>
  </si>
  <si>
    <t>направлены докуенты на получение займа</t>
  </si>
  <si>
    <t>ООО "Уралполимерлак"</t>
  </si>
  <si>
    <t>ООО "Красивый дом"</t>
  </si>
  <si>
    <t>Ефимов Илья Владимирович</t>
  </si>
  <si>
    <t>gerd174@mail.ru</t>
  </si>
  <si>
    <t>ООО «АпартОтель»</t>
  </si>
  <si>
    <t>Жакутова Нургуль Нурлановна</t>
  </si>
  <si>
    <t xml:space="preserve">Тел. 8(351) 236-10-26 
2361026@mail.ru
</t>
  </si>
  <si>
    <t>Коршунов Алексей Сергеевич</t>
  </si>
  <si>
    <t>89128048885 Dtrans74@mail.ru</t>
  </si>
  <si>
    <t>Проконсультирован. Получена предварительная заявка</t>
  </si>
  <si>
    <t xml:space="preserve">ООО "Ново-Интэк" </t>
  </si>
  <si>
    <t xml:space="preserve">novointek@gmail.com 
</t>
  </si>
  <si>
    <t>Проинформирован</t>
  </si>
  <si>
    <t xml:space="preserve">ИП Ломовцева Анастасия Анатольевна </t>
  </si>
  <si>
    <t>745211339325</t>
  </si>
  <si>
    <t>chss-74@yandex.ru</t>
  </si>
  <si>
    <t>ООО ПКФ "Спецмаркет"</t>
  </si>
  <si>
    <t>specmarket74@mail.ru</t>
  </si>
  <si>
    <t>ООО "Таюр"</t>
  </si>
  <si>
    <t>shop@tajur.ru</t>
  </si>
  <si>
    <t>ООО "Бас сервис тур"</t>
  </si>
  <si>
    <t>BusServiceTour74@mail.ru</t>
  </si>
  <si>
    <t>ООО "Дискавери"</t>
  </si>
  <si>
    <t>discovery-chel@mail.ru</t>
  </si>
  <si>
    <t>ООО "ПЛАСТИК АЛЬЯНС"</t>
  </si>
  <si>
    <t>info@plastic-alliance.com</t>
  </si>
  <si>
    <t>ИП Камалова Н.Ж.</t>
  </si>
  <si>
    <t>743302123584</t>
  </si>
  <si>
    <t>Владимир</t>
  </si>
  <si>
    <t>89227503016
Poliv-shop@mail.ru</t>
  </si>
  <si>
    <t>Направлены формы для заполнения</t>
  </si>
  <si>
    <t>ООО "МИБЛ"</t>
  </si>
  <si>
    <t>vazon@anvipark.ru</t>
  </si>
  <si>
    <t>ООО Торгово-строительная компания  «Кросби»</t>
  </si>
  <si>
    <t>info@krosbi.com</t>
  </si>
  <si>
    <t>ИП Власов Р.Д.</t>
  </si>
  <si>
    <t>745212829989</t>
  </si>
  <si>
    <t>Роман Дмитриевич</t>
  </si>
  <si>
    <t>Vlasov523@ya.ru
79514753523</t>
  </si>
  <si>
    <t>ООО «ЭНСИС»</t>
  </si>
  <si>
    <t>Козлов Вячеслав Викторович</t>
  </si>
  <si>
    <t>79511112668@ya.ru
+79511112668</t>
  </si>
  <si>
    <t>Корушнов А.С.</t>
  </si>
  <si>
    <t>ООО "Роспечать"</t>
  </si>
  <si>
    <t>dirgor@rosp74.ru'</t>
  </si>
  <si>
    <t>ТД Юнит</t>
  </si>
  <si>
    <t>yunit74zakup@mail.ru'</t>
  </si>
  <si>
    <t>Парфюм косметик</t>
  </si>
  <si>
    <t>'kpk.74@mail.ru'</t>
  </si>
  <si>
    <t>ООО "Спасатель"</t>
  </si>
  <si>
    <t>'spas051@mail.ru';</t>
  </si>
  <si>
    <t>Ортопед</t>
  </si>
  <si>
    <t>Баева Е.В.</t>
  </si>
  <si>
    <t>'baeva5@mail.ru';</t>
  </si>
  <si>
    <t>ЧелКПЗ</t>
  </si>
  <si>
    <t>Шахнович М.Б.</t>
  </si>
  <si>
    <t>'shahnovich@chkpz.ru';</t>
  </si>
  <si>
    <t>Краснодеревщик</t>
  </si>
  <si>
    <t>Лагута В.В.</t>
  </si>
  <si>
    <t>'laguta@dveri-kd.ru';</t>
  </si>
  <si>
    <t>Челплемптица</t>
  </si>
  <si>
    <t>Костенко С.Ю.</t>
  </si>
  <si>
    <t>'chelplemptiza@mail.ru';</t>
  </si>
  <si>
    <t>Областная медтехника</t>
  </si>
  <si>
    <t>Нохрина Н.П.</t>
  </si>
  <si>
    <t>'chelmed@yandex.ru';</t>
  </si>
  <si>
    <t>Медтехника</t>
  </si>
  <si>
    <t>'aischenko@medteh74.com'</t>
  </si>
  <si>
    <t>Экотранс</t>
  </si>
  <si>
    <t>Кушнерук И.А.</t>
  </si>
  <si>
    <t>'info@uborkamusora74.ru';;</t>
  </si>
  <si>
    <t>Счастливый ребенок</t>
  </si>
  <si>
    <t>Волков Н.В.</t>
  </si>
  <si>
    <t>'volkov_ural@mail.ru';</t>
  </si>
  <si>
    <t>Кумир</t>
  </si>
  <si>
    <t>Кушнерук А.И.</t>
  </si>
  <si>
    <t>'kumir@kumir74.ru';</t>
  </si>
  <si>
    <t>ГК Плазмик</t>
  </si>
  <si>
    <t>'plasmic74@mail.ru';</t>
  </si>
  <si>
    <t>Пейджерком</t>
  </si>
  <si>
    <t>Теляков В.А.</t>
  </si>
  <si>
    <t>'teliakov@pagercom.com';</t>
  </si>
  <si>
    <t>Челябтехопторг</t>
  </si>
  <si>
    <t>Григорьев Д.В.</t>
  </si>
  <si>
    <t>'dgrigoriev@chtot.ru';</t>
  </si>
  <si>
    <t>ГК ЮТЭК</t>
  </si>
  <si>
    <t>Мусикова О.Г.</t>
  </si>
  <si>
    <t>'o.musikova@utek.ru';</t>
  </si>
  <si>
    <t>ООО "Технопарк"</t>
  </si>
  <si>
    <t>Малюков С.А.</t>
  </si>
  <si>
    <t>'maljukov.s@chtz.ru';</t>
  </si>
  <si>
    <t>ОТВ</t>
  </si>
  <si>
    <t>Трошкина Анна Павловна</t>
  </si>
  <si>
    <t>'anna.tis@mail.ru';</t>
  </si>
  <si>
    <t xml:space="preserve">Власенко Д.П. </t>
  </si>
  <si>
    <t>'d.vlasenko@tkpetrovich.ru';</t>
  </si>
  <si>
    <t>СК Северная казна</t>
  </si>
  <si>
    <t>Леонов В.В.</t>
  </si>
  <si>
    <t>'leonovvv@kazna.com';</t>
  </si>
  <si>
    <t>Магнитогорский завод металлоконструкций</t>
  </si>
  <si>
    <t>'zmi@mail.ru';</t>
  </si>
  <si>
    <t>Константа</t>
  </si>
  <si>
    <t>Степанова Елена</t>
  </si>
  <si>
    <t>'ya.seal.super@yandex.ru';</t>
  </si>
  <si>
    <t>ГК Пейджерком</t>
  </si>
  <si>
    <t>Шариков А.С.</t>
  </si>
  <si>
    <t>'shant@pagercom.com';</t>
  </si>
  <si>
    <t>Евростандарт</t>
  </si>
  <si>
    <t>Романенков Д.П.</t>
  </si>
  <si>
    <t>'stop-t@bk.ru';</t>
  </si>
  <si>
    <t>ООО "Плазмик"</t>
  </si>
  <si>
    <t>Сенников А.А.</t>
  </si>
  <si>
    <t>Блеск</t>
  </si>
  <si>
    <t xml:space="preserve">Екимова </t>
  </si>
  <si>
    <t>'2236261@bk.ru';</t>
  </si>
  <si>
    <t>Жетернель</t>
  </si>
  <si>
    <t>Шаповалова И.А.</t>
  </si>
  <si>
    <t>'irina@jeternel.ru'</t>
  </si>
  <si>
    <t>ТК Дан</t>
  </si>
  <si>
    <t>Пашкина З.Л.</t>
  </si>
  <si>
    <t>'pashkina-zl@dan-chel.ru'</t>
  </si>
  <si>
    <t>СК Макс</t>
  </si>
  <si>
    <t>Березина Е.Н.</t>
  </si>
  <si>
    <t>'eberezina@makc.ru';;;</t>
  </si>
  <si>
    <t>Крепежный арсенал</t>
  </si>
  <si>
    <t>Бакулина Н.Н.</t>
  </si>
  <si>
    <t>'2709882@mail.ru';</t>
  </si>
  <si>
    <t>Торговый Дизайн</t>
  </si>
  <si>
    <t>Юдин А.Ю.</t>
  </si>
  <si>
    <t>'logist1@t-d.chel.ru';</t>
  </si>
  <si>
    <t>'evgeniy_64@list.ru';</t>
  </si>
  <si>
    <t>'info@adesign.ru';;</t>
  </si>
  <si>
    <t>'zakaz@naprokat.ru'</t>
  </si>
  <si>
    <t>'suckova@spk.ru';</t>
  </si>
  <si>
    <t>'rsk@renroyal.ru';</t>
  </si>
  <si>
    <t>'chelyabinsk@prosoft.ru';</t>
  </si>
  <si>
    <t>'picasso.management@gmail.com';</t>
  </si>
  <si>
    <t>'chelyabinsk@pgkweb.ru';</t>
  </si>
  <si>
    <t>'tdservcabel@gmail.com';</t>
  </si>
  <si>
    <t>'info@chlb.instamail.ru';</t>
  </si>
  <si>
    <t>'info@logocentr.com';</t>
  </si>
  <si>
    <t>'info@credit-broker74.ru';</t>
  </si>
  <si>
    <t>'mail@intellectpro.ru';</t>
  </si>
  <si>
    <t>'inin2003@yandex.ru';</t>
  </si>
  <si>
    <t>'emi.chelyabinsk@evraz.com';</t>
  </si>
  <si>
    <t>'gbmse@mse74.ru';</t>
  </si>
  <si>
    <t>'vitrina74@list.ru';</t>
  </si>
  <si>
    <t>'admin@ваша-теплица.рф'</t>
  </si>
  <si>
    <t>'reserve@baer-auto.ru'</t>
  </si>
  <si>
    <t>Юдин Ростислав Викторович</t>
  </si>
  <si>
    <t>amfibol74@mail.ru
89028509424</t>
  </si>
  <si>
    <t>г. Верхний Уфалей</t>
  </si>
  <si>
    <t>ООО "Вендми"</t>
  </si>
  <si>
    <t>Тришкин Александр Сергеевич</t>
  </si>
  <si>
    <t>trishkin@vendme.ru;                                
8922-721-78-15</t>
  </si>
  <si>
    <t>ООО "Эластком"</t>
  </si>
  <si>
    <t xml:space="preserve"> 
7453173156</t>
  </si>
  <si>
    <t>ELASTKOM@MAIL.RU</t>
  </si>
  <si>
    <t>ООО "Стандарт-Проект"</t>
  </si>
  <si>
    <t xml:space="preserve">ecostep74@mail.ru </t>
  </si>
  <si>
    <t>ООО "Хавея"</t>
  </si>
  <si>
    <t>valkont@mail.ru</t>
  </si>
  <si>
    <t>ООО "Индустрия чистоты+"</t>
  </si>
  <si>
    <t>leikina72@mail.ru</t>
  </si>
  <si>
    <t>Родионова Наталья Владимировна</t>
  </si>
  <si>
    <t xml:space="preserve">natalya_rodionova_77@mail.ru
</t>
  </si>
  <si>
    <t>ИП Седова Дарья Дмитриевна</t>
  </si>
  <si>
    <t xml:space="preserve">744808590634 </t>
  </si>
  <si>
    <t>Седов Владлен</t>
  </si>
  <si>
    <t>vladextra@mail.ru</t>
  </si>
  <si>
    <t>ООО "Медаар"</t>
  </si>
  <si>
    <t>nfo@medaar.ru</t>
  </si>
  <si>
    <t>ООО "Графит-деталь"</t>
  </si>
  <si>
    <t>info@grafit-detal.ru</t>
  </si>
  <si>
    <t>ООО «Компания Крепежный Арсенал»</t>
  </si>
  <si>
    <t>krepeg74@bk.ru</t>
  </si>
  <si>
    <t>ООО Производственный центр «СКС»</t>
  </si>
  <si>
    <t>74sks@mail.ru</t>
  </si>
  <si>
    <t>ООО «Завод Стройтехника»</t>
  </si>
  <si>
    <t>sergey@stroytec.ru</t>
  </si>
  <si>
    <t>ООО «Отопительные котлы «СТАРТ»</t>
  </si>
  <si>
    <t>info@kotel74.ru, kotel-start@mail.ru</t>
  </si>
  <si>
    <t xml:space="preserve"> ООО «НПП «ЛАЭРТ»</t>
  </si>
  <si>
    <t>laert@laertlab.ru</t>
  </si>
  <si>
    <t>ООО Научно-производственное предприятие «Уникон»</t>
  </si>
  <si>
    <t>unicon-miass@yandex.ru</t>
  </si>
  <si>
    <t>ООО НПП «Инновации и Технологии»</t>
  </si>
  <si>
    <t xml:space="preserve"> info@atomoilgas.ru</t>
  </si>
  <si>
    <t>ООО Уралпромкомплект</t>
  </si>
  <si>
    <t>ynk@ynk.ru</t>
  </si>
  <si>
    <t xml:space="preserve">ООО НПП "ЗОНД-ПАК" </t>
  </si>
  <si>
    <t>zond@miass.chel.su, buh@zond-pak.ru,  sales@zond-pak.ru</t>
  </si>
  <si>
    <t xml:space="preserve">ООО “КТИАМ”
</t>
  </si>
  <si>
    <t>ktiam@rambler.ru</t>
  </si>
  <si>
    <t>ООО «МеталлЭкспортПром»</t>
  </si>
  <si>
    <t>kav@ural-mep.ru, FDB@ural-mep.ru, metallexportprom@mail.ru</t>
  </si>
  <si>
    <t>ООО «Уралспецком»</t>
  </si>
  <si>
    <t>ursk2004@mail.ru, 7750425@mail.ru</t>
  </si>
  <si>
    <t>ООО "Техтрон-Тт"</t>
  </si>
  <si>
    <t xml:space="preserve"> textron@mail.ru</t>
  </si>
  <si>
    <t>ООО "СТИМУЛ"</t>
  </si>
  <si>
    <t>stimul-174@yandex.ru</t>
  </si>
  <si>
    <t xml:space="preserve"> ООО "БИОника"</t>
  </si>
  <si>
    <t xml:space="preserve"> bionika.ag@gmail.com</t>
  </si>
  <si>
    <t>ООО "Производственное Объединение Полимерные Системы"</t>
  </si>
  <si>
    <t xml:space="preserve"> ps@poli-s.ru</t>
  </si>
  <si>
    <t>ООО ПТК «Союз-Полимер»</t>
  </si>
  <si>
    <t>info@ptk-sp.ru</t>
  </si>
  <si>
    <t xml:space="preserve">ООО «Вишневогорскполимер»
 </t>
  </si>
  <si>
    <t>B-polimer1@yandex.ru</t>
  </si>
  <si>
    <t>ЗАО "Уральский завод полимерных технологий "МАЯК"</t>
  </si>
  <si>
    <t xml:space="preserve"> ya.polymer@yandex.ru</t>
  </si>
  <si>
    <t>ООО "Содружество"</t>
  </si>
  <si>
    <t>Antmtg@sodnal.org, info@sodnal.org</t>
  </si>
  <si>
    <t>ООО "ДАК"</t>
  </si>
  <si>
    <t>adm@dak4x4.com</t>
  </si>
  <si>
    <t>ООО "Ресурс-Техно"</t>
  </si>
  <si>
    <t xml:space="preserve"> RT74@list.ru</t>
  </si>
  <si>
    <t>ООО ""Челябинский завод автомобильных надстроек"</t>
  </si>
  <si>
    <t>snl@tdsak74.ru</t>
  </si>
  <si>
    <t>ООО "Энергокачество"</t>
  </si>
  <si>
    <t>info@led-all.ru, chelorsk@yandex.ru</t>
  </si>
  <si>
    <t>ООО "ЭСКО"</t>
  </si>
  <si>
    <t xml:space="preserve"> ressiopt@yandex.ru</t>
  </si>
  <si>
    <t>ООО "АМК Групп"</t>
  </si>
  <si>
    <t xml:space="preserve"> inbox@chzmk.com, general@chzmk.com</t>
  </si>
  <si>
    <t>ООО «Гидромет»,</t>
  </si>
  <si>
    <t>gdm2014@inbox.ru</t>
  </si>
  <si>
    <t>ООО «Грани - Таганая»</t>
  </si>
  <si>
    <t>zlatinvest@mail.ru</t>
  </si>
  <si>
    <t>ЗАО «Озёрский завод свайных конструкций»</t>
  </si>
  <si>
    <t xml:space="preserve"> sales@ozsk74.ru</t>
  </si>
  <si>
    <t>ООО ""Южноуральский завод стеклянной тары"</t>
  </si>
  <si>
    <t>yuzst@mail.ru</t>
  </si>
  <si>
    <t>ООО «Станица»</t>
  </si>
  <si>
    <t>e076rk@mail.ru, Stanica-n@yandex.ru</t>
  </si>
  <si>
    <t>ООО «Завод Трубопроводной Арматуры»</t>
  </si>
  <si>
    <t xml:space="preserve">
7449049565 </t>
  </si>
  <si>
    <t>zta_chel@bk.ru</t>
  </si>
  <si>
    <t>ООО «ЮМЕК»</t>
  </si>
  <si>
    <t>office@yumec.ru</t>
  </si>
  <si>
    <t>ООО «ЛИК»</t>
  </si>
  <si>
    <t>koshkin.a@mail.ru</t>
  </si>
  <si>
    <t>ООО «Снежные технологии»</t>
  </si>
  <si>
    <t xml:space="preserve"> info@snow-tech.org</t>
  </si>
  <si>
    <t>ООО «Троицкий металлургический завод»</t>
  </si>
  <si>
    <t>mna@troickmz.ru,  info@troickmz.ru</t>
  </si>
  <si>
    <t>ООО «Нерудресурс»</t>
  </si>
  <si>
    <t xml:space="preserve"> nerudresurs@mail.ru</t>
  </si>
  <si>
    <t xml:space="preserve">ООО "Стандарт-Проект" </t>
  </si>
  <si>
    <t>ecostep74@mail.ru, ecostep74@yandex.ru</t>
  </si>
  <si>
    <t>ООО ПКФ «МАГ»</t>
  </si>
  <si>
    <t>stroy@metalkom.ru</t>
  </si>
  <si>
    <t>ООО "ЛАНСТИЛ"</t>
  </si>
  <si>
    <t>79026171621@yandex.ru
E-mail:  info@lanstel.ru</t>
  </si>
  <si>
    <t>ООО ""ЗАВОД ГОРНОГО И ДОРОЖНОГО ОБОРУДОВАНИЯ"</t>
  </si>
  <si>
    <t>info@zavodgdo.ru, 2479946@mail.ru</t>
  </si>
  <si>
    <t>ООО «КАМТЕНТ-Челябинск»:</t>
  </si>
  <si>
    <t xml:space="preserve"> KAMTENT@mail.ru</t>
  </si>
  <si>
    <t>ООО НПП "КвалитетПром"</t>
  </si>
  <si>
    <t>info@kvalitetprom.com</t>
  </si>
  <si>
    <t>ООО "НОВАТЕХ"</t>
  </si>
  <si>
    <t>ОБЩЕСТВО С ОГРАНИЧЕННОЙ ОТВЕТСТВЕННОСТЬЮ "НОВАТЕХ"</t>
  </si>
  <si>
    <t>ГОРОД ЧЕЛЯБИНСК</t>
  </si>
  <si>
    <t xml:space="preserve"> info@novoteh-chel.ru</t>
  </si>
  <si>
    <t>http://novoteh-chel.ru</t>
  </si>
  <si>
    <t>+</t>
  </si>
  <si>
    <t>ООО ТД "Спецтехника"</t>
  </si>
  <si>
    <t>Общество с ограниченной ответственностью Торговый Дом "Спецтехника"</t>
  </si>
  <si>
    <t xml:space="preserve"> skt74@inbox.ru</t>
  </si>
  <si>
    <t>ООО ПКФ  "АВЕРС"</t>
  </si>
  <si>
    <t>ОБЩЕСТВО С ОГРАНИЧЕННОЙ ОТВЕТСТВЕННОСТЬЮ ПРОИЗВОДСТВЕННО КОММЕРЧЕСКАЯ ФИРМА "АВЕРС"</t>
  </si>
  <si>
    <t xml:space="preserve"> pkf-avers@mail.ru, info@aversgraphite.ru</t>
  </si>
  <si>
    <t>http://amasgroup.ru</t>
  </si>
  <si>
    <t>ООО "АК Юниторг"</t>
  </si>
  <si>
    <t>ООО "АК Юниторг""</t>
  </si>
  <si>
    <t>zakaz@unitorg.ru</t>
  </si>
  <si>
    <t>http://www.unitorg.ru</t>
  </si>
  <si>
    <t>ООО "ТроицкСтанкоПром"</t>
  </si>
  <si>
    <t>Общество с ограниченной ответственностью "ТроицкСтанкоПром"</t>
  </si>
  <si>
    <t>ГОРОД ТРОИЦК</t>
  </si>
  <si>
    <t>info@stankitsp.com, tsp.174@yandex.ru</t>
  </si>
  <si>
    <t>http://stankitsp.com/</t>
  </si>
  <si>
    <t>ООО "КЭП ЛАБОРАТОРИЯ ВАРИАТОРОВ"</t>
  </si>
  <si>
    <t>ОБЩЕСТВО С ОГРАНИЧЕННОЙ ОТВЕТСТВЕННОСТЬЮ "КОНСТРУКТОРСКОЕ ЭКСПЕРИМЕНТАЛЬНОЕ ПРЕДПРИЯТИЕ ЛАБОРАТОРИЯ ВАРИАТОРОВ"</t>
  </si>
  <si>
    <t xml:space="preserve"> labovar@ya.ru,  info@kep-lab.com</t>
  </si>
  <si>
    <t>http://labovar.ru/</t>
  </si>
  <si>
    <t>ООО НПП "Технология"</t>
  </si>
  <si>
    <t>ОБЩЕСТВО С ОГРАНИЧЕННОЙ ОТВЕТСТВЕННОСТЬЮ "НАУЧНО-ПРОИЗВОДСТВЕННОЕ ОБЪЕДИНЕНИЕ "ТЕХНОЛОГИЯ"</t>
  </si>
  <si>
    <t>ГОРОД ОЗЕРСК</t>
  </si>
  <si>
    <t>meshcheryakova@te-spa.com, info@te-spa.com</t>
  </si>
  <si>
    <t>http://www.pktt.ru</t>
  </si>
  <si>
    <t>Общество с ограниченной ответственностью "Челябмонтажспецстрой"</t>
  </si>
  <si>
    <t>chmss@yandex.ru</t>
  </si>
  <si>
    <t>http://chmss.ru/</t>
  </si>
  <si>
    <t>ООО “Белмаш”</t>
  </si>
  <si>
    <t>ОБЩЕСТВО С ОГРАНИЧЕННОЙ ОТВЕТСТВЕННОСТЬЮ "БЕЛМАШ"</t>
  </si>
  <si>
    <t>belmash@yandex.ru</t>
  </si>
  <si>
    <t>http://www.belma.ru</t>
  </si>
  <si>
    <t>ООО "ДизельКомплект"</t>
  </si>
  <si>
    <t>Общество с ограниченной ответственностью "ДизельКомплект"</t>
  </si>
  <si>
    <t>dizkom@mail.ru, ev@dizkomp.ru,, ks@dizkomp.ru</t>
  </si>
  <si>
    <t>http://www.dizkomp.ru</t>
  </si>
  <si>
    <t>ООО НПП "УЧТЕХ-ПРОФИ"</t>
  </si>
  <si>
    <t>ОБЩЕСТВО С ОГРАНИЧЕННОЙ ОТВЕТСТВЕННОСТЬЮ НАУЧНО-ПРОИЗВОДСТВЕННОЕ ПРЕДПРИЯТИЕ "УЧЕБНАЯ ТЕХНИКА-ПРОФИ"</t>
  </si>
  <si>
    <t>1@promtehural.ru,  RNPO@Labstand.ru, labpro@mail.ru</t>
  </si>
  <si>
    <t>http://labstand.ru/ http://promtehural.ru/</t>
  </si>
  <si>
    <t>ООО "НГ-Сервис-74"</t>
  </si>
  <si>
    <t xml:space="preserve"> tender-ru@ng-servis.ru,  office@ng-servis.ru</t>
  </si>
  <si>
    <t>http://ng-servis.ru</t>
  </si>
  <si>
    <t>ООО "Эгида"</t>
  </si>
  <si>
    <t>agida174@yandex.ru</t>
  </si>
  <si>
    <t>http://www.agida74.ru/</t>
  </si>
  <si>
    <t>ООО ТПК"КОНТИНЕНТ"</t>
  </si>
  <si>
    <t>ОБЩЕСТВО С ОГРАНИЧЕННОЙ ОТВЕТСТВЕННОСТЬЮ ТОРГОВО-ПРОИЗВОДСТВЕННАЯ КОМПАНИЯ "КОНТИНЕНТ"</t>
  </si>
  <si>
    <t>kontinent177@mail.ru</t>
  </si>
  <si>
    <t>ООО НПО "ЮУЭС"</t>
  </si>
  <si>
    <t>ОБЩЕСТВО С ОГРАНИЧЕННОЙ ОТВЕТСТВЕННОСТЬЮ НПО "ЮЖУРАЛЭНЕРГОСЕРВИС"</t>
  </si>
  <si>
    <t>info@energoservis74.com</t>
  </si>
  <si>
    <t>energoservis74.com</t>
  </si>
  <si>
    <t>ООО "ПОДЗЕММЕТАЛЛЗАЩИТА"</t>
  </si>
  <si>
    <t>ОБЩЕСТВО С ОГРАНИЧЕННОЙ ОТВЕТСТВЕННОСТЬЮ  "ПОДЗЕММЕТАЛЛЗАЩИТА"</t>
  </si>
  <si>
    <t>СЕЛО ДОЛГОДЕРЕВЕНСКОЕ</t>
  </si>
  <si>
    <t>office@magniy.ru, yv55.uskov@yandex.ru, vgn46@yandex.ru</t>
  </si>
  <si>
    <t>http://magniy.ru</t>
  </si>
  <si>
    <t>ООО "ХИМТЕК"</t>
  </si>
  <si>
    <t>ОБЩЕСТВО С ОГРАНИЧЕННОЙ ОТВЕТСТВЕННОСТЬЮ "ХИМТЕК"</t>
  </si>
  <si>
    <t xml:space="preserve"> vaganov174@yandex.ru</t>
  </si>
  <si>
    <t>http://www.himtek.chelb.ru/</t>
  </si>
  <si>
    <t>ООО ТД"Камет"</t>
  </si>
  <si>
    <t>Общество с ограниченной ответственностью Торговый дом "Камет"</t>
  </si>
  <si>
    <t>td-kamet@mail.ru</t>
  </si>
  <si>
    <t>ООО "УРАЛАВТОЦЕНТР"</t>
  </si>
  <si>
    <t>ОБЩЕСТВО С ОГРАНИЧЕННОЙ ОТВЕТСТВЕННОСТЬЮ "УРАЛАВТОЦЕНТР"</t>
  </si>
  <si>
    <t>ГОРОД ЗЛАТОУСТ</t>
  </si>
  <si>
    <t>butorin_an@mail.ru</t>
  </si>
  <si>
    <t>pozharniyelestnicy.ru</t>
  </si>
  <si>
    <t>ООО ПКП "Спецтехника"</t>
  </si>
  <si>
    <t>ОБЩЕСТВО С ОГРАНИЧЕННОЙ ОТВЕТСТВЕННОСТЬЮ ПРОИЗВОДСТВЕННО-КОММЕРЧЕСКОЕ ПРЕДПРИЯТИЕ "СПЕЦТЕХНИКА"</t>
  </si>
  <si>
    <t>7500500@bk.ru</t>
  </si>
  <si>
    <t>ООО "ЧЕЛЯБИНСКИЙ ЗАВОД СТАЛЕЙ И СПЛАВОВ"</t>
  </si>
  <si>
    <t>ОБЩЕСТВО С ОГРАНИЧЕННОЙ ОТВЕТСТВЕННОСТЬЮ "ЧЕЛЯБИНСКИЙ ЗАВОД СТАЛЕЙ И СПЛАВОВ"</t>
  </si>
  <si>
    <t xml:space="preserve"> chzss@indox.ru</t>
  </si>
  <si>
    <t>ООО "АВГУСТ"</t>
  </si>
  <si>
    <t>ОБЩЕСТВО С ОГРАНИЧЕННОЙ ОТВЕТСТВЕННОСТЬЮ "АВГУСТ"</t>
  </si>
  <si>
    <t xml:space="preserve"> avsgrup@yandex.ru</t>
  </si>
  <si>
    <t>ООО «Уралпромдеталь»</t>
  </si>
  <si>
    <t>ОБЩЕСТВО С ОГРАНИЧЕННОЙ ОТВЕТСТВЕННОСТЬЮ "УРАЛПРОМДЕТАЛЬ"</t>
  </si>
  <si>
    <t>office@updchel.ru, uralpromdetal@mail.ru</t>
  </si>
  <si>
    <t>ООО "ТД "УРАЛСТАЛЬАРМАТУРА"</t>
  </si>
  <si>
    <t>ОБЩЕСТВО С ОГРАНИЧЕННОЙ ОТВЕТСТВЕННОСТЬЮ "ТОРГОВЫЙ ДОМ "УРАЛСТАЛЬАРМАТУРА"</t>
  </si>
  <si>
    <t>ГОРОД МИАСС</t>
  </si>
  <si>
    <t xml:space="preserve"> usa-74@mail.ru</t>
  </si>
  <si>
    <t>ООО СК "ПТС"</t>
  </si>
  <si>
    <t>ОБЩЕСТВО С ОГРАНИЧЕННОЙ ОТВЕТСТВЕННОСТЬЮ СТРОИТЕЛЬНАЯ КОМПАНИЯ "ПРОМТЕХНОСТРОЙ"</t>
  </si>
  <si>
    <t>info@pts-chel.ru</t>
  </si>
  <si>
    <t>Общество с ограниченной ответственностью "Торговый Дом "Челябинскстальконструкция"</t>
  </si>
  <si>
    <t xml:space="preserve">oao.74@mail.ru </t>
  </si>
  <si>
    <t>http://chelsk.org</t>
  </si>
  <si>
    <t>ООО ПКФ "СПЛАВ"</t>
  </si>
  <si>
    <t>ОБЩЕСТВО С ОГРАНИЧЕННОЙ ОТВЕТСТВЕННОСТЬЮ ПРОИЗВОДСТВЕННО-КОММЕРЧЕСКАЯ ФИРМА "СПЛАВ"</t>
  </si>
  <si>
    <t>tdsplav74@mail.ru</t>
  </si>
  <si>
    <t>http://tdsplav74.ru</t>
  </si>
  <si>
    <t>ООО "ТехноХолдинг"</t>
  </si>
  <si>
    <t>Общество с ограниченной ответственностью "Техно Холдинг"</t>
  </si>
  <si>
    <t xml:space="preserve"> tech_holding@mail.ru, pin-ka@outlook.com</t>
  </si>
  <si>
    <t>ООО "ГАЗЭНЕРГОПРОЕКТ"</t>
  </si>
  <si>
    <t>ОБЩЕСТВО С ОГРАНИЧЕННОЙ ОТВЕТСТВЕННОСТЬЮ "ГАЗЭНЕРГОПРОЕКТ"</t>
  </si>
  <si>
    <t>ГОРОД МАГНИТОГОРСК</t>
  </si>
  <si>
    <t>info@gepro.ru</t>
  </si>
  <si>
    <t>http://gepro.ru</t>
  </si>
  <si>
    <t>ООО "ЭНЕРГОСЕТЬ"</t>
  </si>
  <si>
    <t>ОБЩЕСТВО С ОГРАНИЧЕННОЙ ОТВЕТСТВЕННОСТЬЮ "ЭНЕРГОСЕТЬ"</t>
  </si>
  <si>
    <t>ysip111@yandex.ru</t>
  </si>
  <si>
    <t>ООО "ТЕХНООПТИК"</t>
  </si>
  <si>
    <t>ОБЩЕСТВО С ОГРАНИЧЕННОЙ ОТВЕТСТВЕННОСТЬЮ "ТЕХНООПТИК"</t>
  </si>
  <si>
    <t>ГОРОД СНЕЖИНСК</t>
  </si>
  <si>
    <t xml:space="preserve"> uraloptik@snezhinsk.ru, </t>
  </si>
  <si>
    <t>http://tehnooptik.ru/</t>
  </si>
  <si>
    <t>ООО "Челябхимпродукт"</t>
  </si>
  <si>
    <t>Общество с ограниченной ответственностью "Челябхимпродукт"</t>
  </si>
  <si>
    <t>gaidar.y.a@mail.ru, chelkhimprod@chel.surnet.ru</t>
  </si>
  <si>
    <t>http://www.chelkhimprod.ru</t>
  </si>
  <si>
    <t>ООО "Энергоинтенсив"</t>
  </si>
  <si>
    <t>Общество с ограниченной ответственностью "ЭНЕРГОИНТЕНСИВ"</t>
  </si>
  <si>
    <t xml:space="preserve"> 7771565@mail.ru</t>
  </si>
  <si>
    <t>Уральская пиротехника ООО</t>
  </si>
  <si>
    <t xml:space="preserve"> n089@yandex.ru</t>
  </si>
  <si>
    <t>ООО Производственно-Коммерческая фирма "СПЛАВ"</t>
  </si>
  <si>
    <t>ООО ПКФ "СПЛАВ""</t>
  </si>
  <si>
    <t xml:space="preserve"> at_tdsplav74@mail.ru, tdsplav74@mail.ru</t>
  </si>
  <si>
    <t>http://www.tdsplav74.ru</t>
  </si>
  <si>
    <t>Нурмухаметов И.А.</t>
  </si>
  <si>
    <t xml:space="preserve"> eco-klimat74@mail.ru</t>
  </si>
  <si>
    <t>ООО «СК «ДОРОЖНИК»</t>
  </si>
  <si>
    <t>Общество с ограниченной ответственностью "Стоительная Компания "Дорожник"</t>
  </si>
  <si>
    <t>Agarkov.1980@mail.ru</t>
  </si>
  <si>
    <t>ООО «Индустрия Чистоты»</t>
  </si>
  <si>
    <t>ОБЩЕСТВО С ОГРАНИЧЕННОЙ ОТВЕТСТВЕННОСТЬЮ "ИНДУСТРИЯ ЧИСТОТЫ"</t>
  </si>
  <si>
    <t>stirka74@mail.ru</t>
  </si>
  <si>
    <t>http://xn--74-6kc5ak9afi.xn--p1ai/</t>
  </si>
  <si>
    <t>ООО "РЕСПЕКТ"</t>
  </si>
  <si>
    <t>ОБЩЕСТВО С ОГРАНИЧЕННОЙ ОТВЕТСТВЕННОСТЬЮ "РЕСПЕКТ"</t>
  </si>
  <si>
    <t xml:space="preserve"> 2113232@inbox.ru</t>
  </si>
  <si>
    <t>http://сервис74.рф/</t>
  </si>
  <si>
    <t>ООО МЕТАМ</t>
  </si>
  <si>
    <t>ОБЩЕСТВО С ОГРАНИЧЕННОЙ ОТВЕТСТВЕННОСТЬЮ "МЕТАМ"</t>
  </si>
  <si>
    <t>info@metam.biz</t>
  </si>
  <si>
    <t>http://metam.biz/</t>
  </si>
  <si>
    <t>ООО  НПП "ЮТОРУС"</t>
  </si>
  <si>
    <t>ОБЩЕСТВО С ОГРАНИЧЕННОЙ ОТВЕТСТВЕННОСТЬЮ НАУЧНО-ПРОИЗВОДСТВЕННОЕ ПРЕДПРИЯТИЕ "ЮТОРУС"</t>
  </si>
  <si>
    <t>Alexey.Krasilnikov@utorus.ru, info@utorus.ru</t>
  </si>
  <si>
    <t>utorus.ru</t>
  </si>
  <si>
    <t>ООО ПКФ «ЧелябТрейд»</t>
  </si>
  <si>
    <t>Общество с ограниченной ответственностью Производственно-Коммерческая Фирма «ЧелябТрейд»</t>
  </si>
  <si>
    <t xml:space="preserve"> chtd@list.ru</t>
  </si>
  <si>
    <t>Директор Кириллов Николай Николаевич 89220125888</t>
  </si>
  <si>
    <t>Встреча</t>
  </si>
  <si>
    <t>ООО "ИНСАВТ"</t>
  </si>
  <si>
    <t>ОБЩЕСТВО С ОГРАНИЧЕННОЙ ОТВЕТСТВЕННОСТЬЮ "ИННОВАЦИОННЫЕ СРЕДСТВА АВТОМАТИЗАЦИИ"</t>
  </si>
  <si>
    <t>ckl@insavt.ru, info@insavt.ru</t>
  </si>
  <si>
    <t>http://www.insavt.ru/</t>
  </si>
  <si>
    <t>ООО "ИТЦ Ресурс"</t>
  </si>
  <si>
    <t>ОБЩЕСТВО С ОГРАНИЧЕННОЙ ОТВЕТСТВЕННОСТЬЮ "ИНЖЕНЕРНО-ТЕХНИЧЕСКИЙ ЦЕНТР "РЕСУРС"</t>
  </si>
  <si>
    <t>Нет почты телефона</t>
  </si>
  <si>
    <t>ООО "ЭкоМаркет"</t>
  </si>
  <si>
    <t>ОБЩЕСТВО С ОГРАНИЧЕННОЙ ОТВЕТСТВЕННОСТЬЮ "ЭКОМАРКЕТ"</t>
  </si>
  <si>
    <t>ООО "Навигатор"</t>
  </si>
  <si>
    <t>общество с ограниченной ответственностью "Навигатор"</t>
  </si>
  <si>
    <t xml:space="preserve"> chel.navigator2009@mail.ru</t>
  </si>
  <si>
    <t>ООО "ТЕХНОСНАБ"</t>
  </si>
  <si>
    <t>ОБЩЕСТВО С ОГРАНИЧЕННОЙ ОТВЕТСТВЕННОСТЬЮ "ТЕХНОЛОГИИ СНАБЖЕНИЯ"</t>
  </si>
  <si>
    <t>СЕЛО КАРСЫ</t>
  </si>
  <si>
    <t xml:space="preserve"> mashamorozova@mail.ru</t>
  </si>
  <si>
    <t>ООО "Троицкий Водоканал водоснабжение"</t>
  </si>
  <si>
    <t>ОБЩЕСТВО С ОГРАНИЧЕННОЙ ОТВЕТСТВЕННОСТЬЮ "ТРОИЦКИЙ ВОДОКАНАЛ ВОДОСНАБЖЕНИЕ"</t>
  </si>
  <si>
    <t xml:space="preserve">troick_vodokanal@mail.ru
</t>
  </si>
  <si>
    <t>http://вс.троицкийводоканал.рф/</t>
  </si>
  <si>
    <t>ООО "ЭНЕРГОПАРТНЕР"</t>
  </si>
  <si>
    <t>ОБЩЕСТВО С ОГРАНИЧЕННОЙ ОТВЕТСТВЕННОСТЬЮ "ЭНЕРГОПАРТНЕР"</t>
  </si>
  <si>
    <t xml:space="preserve"> ep174@bk.ru</t>
  </si>
  <si>
    <t>ООО СК "СтройСтандарт"</t>
  </si>
  <si>
    <t>Общество с ограниченной ответственностью Строительная Компания "СтройСтандарт"</t>
  </si>
  <si>
    <t xml:space="preserve">skss74@mail.ru
</t>
  </si>
  <si>
    <t xml:space="preserve">+
</t>
  </si>
  <si>
    <t>ООО "Метасервис"</t>
  </si>
  <si>
    <t>Дмитрий</t>
  </si>
  <si>
    <t>89127908735
zakarlyukin.dmitry@gmail.com</t>
  </si>
  <si>
    <t>ИП Бикбулатов Айдар Загитович</t>
  </si>
  <si>
    <t xml:space="preserve">745207891685 </t>
  </si>
  <si>
    <t>Айдар Бикбулатов</t>
  </si>
  <si>
    <t xml:space="preserve">89058355662
bikbylatov74@mail.ru
</t>
  </si>
  <si>
    <t>Отправлены формы для заполнения</t>
  </si>
  <si>
    <t>ЧОУ ДПО Автошкола "Успех"</t>
  </si>
  <si>
    <t>Ирина Павловна Андреева</t>
  </si>
  <si>
    <t>89222384130
shkola-uspeh@mail.ru</t>
  </si>
  <si>
    <t>Увельский р-н</t>
  </si>
  <si>
    <t>ИП-глава КФХ Зарипов Фангиль Фаузеевич</t>
  </si>
  <si>
    <t xml:space="preserve">742601247794 </t>
  </si>
  <si>
    <t>Зарипов Фангиль Фаузеевич</t>
  </si>
  <si>
    <t>zaripov-ff@mail.ru</t>
  </si>
  <si>
    <t>Аргаяшский р-н</t>
  </si>
  <si>
    <t>Царев Артем Викторович</t>
  </si>
  <si>
    <t>Раскатов Илья Игоревич</t>
  </si>
  <si>
    <t>ИП Булебеков К.Т.</t>
  </si>
  <si>
    <t>Булебеков К.Т.</t>
  </si>
  <si>
    <t>kurgan.bulebekov.90@mail.ru</t>
  </si>
  <si>
    <t>"Прайм Стаф"</t>
  </si>
  <si>
    <t>Деревлев Федор Евгеньевич</t>
  </si>
  <si>
    <t>f.derevlev@prime-staff.com</t>
  </si>
  <si>
    <t>ООО "Оптимум"</t>
  </si>
  <si>
    <t xml:space="preserve">Хуснутдинова Альфия Шарифьяновна </t>
  </si>
  <si>
    <t>info@optimum74.ru</t>
  </si>
  <si>
    <t>ООО"Компания Уралкам"</t>
  </si>
  <si>
    <t xml:space="preserve">Обухова Наталья Владимировна </t>
  </si>
  <si>
    <t>174@uralkam.ru</t>
  </si>
  <si>
    <t>ООО "ПодземБурСтрой"</t>
  </si>
  <si>
    <t xml:space="preserve">Ткачева Валентина Константиновна </t>
  </si>
  <si>
    <t>pbs74@yandex.ru</t>
  </si>
  <si>
    <t>"Арсенал"</t>
  </si>
  <si>
    <t>Шабанов Александр Валерьевич</t>
  </si>
  <si>
    <t>2478030@mail.ru</t>
  </si>
  <si>
    <t>"Сосновская питьевая вода"</t>
  </si>
  <si>
    <t>Кадников Олег Александрович</t>
  </si>
  <si>
    <t>s74rf@mail.ru</t>
  </si>
  <si>
    <t>ООО"Челябинский Дом Печати"</t>
  </si>
  <si>
    <t>Зубарев Юлен Игоревич</t>
  </si>
  <si>
    <t>chdp-74@mail.ru</t>
  </si>
  <si>
    <t>ООО ТД "БПК-Урал"</t>
  </si>
  <si>
    <t>Малов Павел Игоревич</t>
  </si>
  <si>
    <t>MalovPl@tdbpk-ural.ru</t>
  </si>
  <si>
    <t>Инженерный центр"Современные трубопроводные системы"</t>
  </si>
  <si>
    <t>Килин Михаил Сергеевич</t>
  </si>
  <si>
    <t>creater@bk.ru</t>
  </si>
  <si>
    <t>ООО "Кабельные коммуникации"</t>
  </si>
  <si>
    <t>Задорожный Анатолий Дионисович</t>
  </si>
  <si>
    <t>adz74@mail.ru</t>
  </si>
  <si>
    <t>ООО"Темп Автотех"</t>
  </si>
  <si>
    <t>Галкин Андрей Борисович</t>
  </si>
  <si>
    <t>info@oootmp.ru</t>
  </si>
  <si>
    <t>"Ростехгаз"</t>
  </si>
  <si>
    <t xml:space="preserve">Лемешева Ирина Сергеевна </t>
  </si>
  <si>
    <t>lemira75@mail.ru</t>
  </si>
  <si>
    <t>"Фан фан тюльпан"</t>
  </si>
  <si>
    <t>Солдатенков Александр Владимирович</t>
  </si>
  <si>
    <t xml:space="preserve">alex74_230@mail.ru </t>
  </si>
  <si>
    <t>ООО"Брегет-Центр"</t>
  </si>
  <si>
    <t xml:space="preserve">Сапожников Сергей Николаевич </t>
  </si>
  <si>
    <t>breget74@mail.ru</t>
  </si>
  <si>
    <t>"Опора России"</t>
  </si>
  <si>
    <t xml:space="preserve">Третьяков Вячеслав Анатольевич </t>
  </si>
  <si>
    <t xml:space="preserve">rntd-v@mail.ru </t>
  </si>
  <si>
    <t>Частное охранное предприятие "Гроза"</t>
  </si>
  <si>
    <t xml:space="preserve">Белкина Мария Викторовна </t>
  </si>
  <si>
    <t>mail@groza74.ru</t>
  </si>
  <si>
    <t>"Пачоли"</t>
  </si>
  <si>
    <t xml:space="preserve">Григоренко Евгения Алексеевна </t>
  </si>
  <si>
    <t>agri256@mail.ru</t>
  </si>
  <si>
    <t xml:space="preserve">Медведева Ксения Вледимировна </t>
  </si>
  <si>
    <t xml:space="preserve">medvedevakv@tdbpk-ural.ru </t>
  </si>
  <si>
    <t xml:space="preserve">Гросс Виктор Николаевич </t>
  </si>
  <si>
    <t>Ткристическая компания "Шоколад"</t>
  </si>
  <si>
    <t xml:space="preserve">Першин Андрей Игоревич </t>
  </si>
  <si>
    <t xml:space="preserve">shokolad-travel@mail.ru </t>
  </si>
  <si>
    <t>ООО "Родос"</t>
  </si>
  <si>
    <t>Белкин Григорий Анатольевич</t>
  </si>
  <si>
    <t xml:space="preserve">gbelkin@mail.ru </t>
  </si>
  <si>
    <t>ООО ТК "Крепежные технологии-Альфа"</t>
  </si>
  <si>
    <t xml:space="preserve">Кулемякин Дитрий Вячеславович </t>
  </si>
  <si>
    <t xml:space="preserve">metiz-krepeg@mail.ru </t>
  </si>
  <si>
    <t>Товары для дома оптом</t>
  </si>
  <si>
    <t xml:space="preserve">Ильиных Игорь Анатольевич </t>
  </si>
  <si>
    <t xml:space="preserve">po-tovat@mail.ru </t>
  </si>
  <si>
    <t>"Мир красок и света"</t>
  </si>
  <si>
    <t xml:space="preserve">Хвастунов Андрей Александрович </t>
  </si>
  <si>
    <t>atk74@mail.ru</t>
  </si>
  <si>
    <t>ООО "ЮжуралБумага"</t>
  </si>
  <si>
    <t xml:space="preserve">Матковский Владислав Владимирович </t>
  </si>
  <si>
    <t xml:space="preserve">southuralpaper@yandex.ru </t>
  </si>
  <si>
    <t>ООО ПКФ "Южуралтехнология"</t>
  </si>
  <si>
    <t xml:space="preserve">Быстров Анатолий Евгеньевич </t>
  </si>
  <si>
    <t>99_tranzit@mail.ru</t>
  </si>
  <si>
    <t>Крепежный Арсенал</t>
  </si>
  <si>
    <t>Тепляков Андрей Сергеевич</t>
  </si>
  <si>
    <t>2709882@mail.ru</t>
  </si>
  <si>
    <t>Торговый дом Юнит</t>
  </si>
  <si>
    <t>Кузнецов Сергей Владимирович</t>
  </si>
  <si>
    <t>yunit74zakup@mail.ru</t>
  </si>
  <si>
    <t>Элби</t>
  </si>
  <si>
    <t>Козловский Евгений Александрович</t>
  </si>
  <si>
    <t>zakaz@elbi74.ru</t>
  </si>
  <si>
    <t>evgeniy_64@list.ru</t>
  </si>
  <si>
    <t>Торговый дизайн</t>
  </si>
  <si>
    <t>Юдин Алексей Юрьевич</t>
  </si>
  <si>
    <t>logist1@t-d.ru</t>
  </si>
  <si>
    <t>Бакулина Наталья Николаевна</t>
  </si>
  <si>
    <t>Jeternel</t>
  </si>
  <si>
    <t>Шеповалова Ирина Анатольевна</t>
  </si>
  <si>
    <t>irina@jeternel.ru</t>
  </si>
  <si>
    <t>Клининговая компания Блеск</t>
  </si>
  <si>
    <t>Екимова Оксана Анатольевна</t>
  </si>
  <si>
    <t>2236261@bk.ru</t>
  </si>
  <si>
    <t>Туристическая компания DAN</t>
  </si>
  <si>
    <t>Пашкина Зоя Леонидовна</t>
  </si>
  <si>
    <t>pashkina-zi@dan-chel.ru</t>
  </si>
  <si>
    <t>Сенников Алексей Александрович</t>
  </si>
  <si>
    <t>plasmic74@mail.ru</t>
  </si>
  <si>
    <t>Романенков Дмитрий Петрович</t>
  </si>
  <si>
    <t>stop-t@bk.ru</t>
  </si>
  <si>
    <t>Варяг</t>
  </si>
  <si>
    <t>Шамсутдинов Рустам Гаднанович</t>
  </si>
  <si>
    <t>s100@variag.ru</t>
  </si>
  <si>
    <t>Шариков Антон Сергеевич</t>
  </si>
  <si>
    <t>shant@pagercom.com</t>
  </si>
  <si>
    <t xml:space="preserve">Степанова Елена </t>
  </si>
  <si>
    <t>ya.seal.super@yandex.ru</t>
  </si>
  <si>
    <t>ООО "Магнитогорский завод металлоизделий"</t>
  </si>
  <si>
    <t>Евгений Анатольевич</t>
  </si>
  <si>
    <t>zmi@mail.ru</t>
  </si>
  <si>
    <t>ЗАО ЧелябТехОптТорг</t>
  </si>
  <si>
    <t>Григорьев Дмитрий Владимирович</t>
  </si>
  <si>
    <t>dgrigoriev@chtot.ru</t>
  </si>
  <si>
    <t>Первый областной ОТВ</t>
  </si>
  <si>
    <t>anna.tis@mail.ru</t>
  </si>
  <si>
    <t>Группа компаний"ЮТЭК"</t>
  </si>
  <si>
    <t>Мусикова Ольга Генадьевна</t>
  </si>
  <si>
    <t>o.musikova@utek.ru</t>
  </si>
  <si>
    <t>Теляков Вячеслав Александрович</t>
  </si>
  <si>
    <t>teliakov@pagercom.com</t>
  </si>
  <si>
    <t>Областная Медтехника</t>
  </si>
  <si>
    <t>Ищенко Александр Валерьевич</t>
  </si>
  <si>
    <t>aischenko@medteh74.com</t>
  </si>
  <si>
    <t>ЗАО "Кумир"</t>
  </si>
  <si>
    <t>Кушнерук Александр Иванович</t>
  </si>
  <si>
    <t>kumir@kumir74.ru</t>
  </si>
  <si>
    <t>ООО производственно коммерческая фирма "Экотранс"</t>
  </si>
  <si>
    <t>Кушнерук Илья Александрович</t>
  </si>
  <si>
    <t>info@uborkamusora74.ru</t>
  </si>
  <si>
    <t>Нохрина Наталья Петровна</t>
  </si>
  <si>
    <t>nohrina_np@mail.ru</t>
  </si>
  <si>
    <t>chelmed@yandex.ru</t>
  </si>
  <si>
    <t>ЗАО "Челябплемптица"</t>
  </si>
  <si>
    <t>Костенко Сергей Юрьевич</t>
  </si>
  <si>
    <t>chelplemptiza@mail.ru</t>
  </si>
  <si>
    <t>Челябинский кузнечно-прессовый завод</t>
  </si>
  <si>
    <t>Шахнович Михаил Борисович</t>
  </si>
  <si>
    <t>shahnovich@chkpz.ru</t>
  </si>
  <si>
    <t>Алексей Геннадьевич</t>
  </si>
  <si>
    <t>kpk.74@mail.ru</t>
  </si>
  <si>
    <t>ЗАО ФССИ "Краснодеревщик"</t>
  </si>
  <si>
    <t>Лагута Владимир Владимирович</t>
  </si>
  <si>
    <t>laguta@dveri-kd.ru</t>
  </si>
  <si>
    <t>ООО "АкваТрейд"</t>
  </si>
  <si>
    <t>Винокуров Ярослав Вадимович</t>
  </si>
  <si>
    <t>yaroslav@aquafrade.org</t>
  </si>
  <si>
    <t>УралМетхолдинг</t>
  </si>
  <si>
    <t>Не видно ФИО</t>
  </si>
  <si>
    <t>mail@uralmetallholding.ru</t>
  </si>
  <si>
    <t>Горлов Вячеслав Анатольевич</t>
  </si>
  <si>
    <t>gorlov_va@rat-chelyabinsk.ru</t>
  </si>
  <si>
    <t>Группа охранный предприятий</t>
  </si>
  <si>
    <t>Нехороших Андрей Владимирович</t>
  </si>
  <si>
    <t>obereg171@mail.ru</t>
  </si>
  <si>
    <t>Челябинский дом печати</t>
  </si>
  <si>
    <t>Гладилов Сергей Юрьевич</t>
  </si>
  <si>
    <t>info@tz74.ru</t>
  </si>
  <si>
    <t>Аксель</t>
  </si>
  <si>
    <t>Субботина Надежда Николаевна</t>
  </si>
  <si>
    <t>nadezhda@axel.ru</t>
  </si>
  <si>
    <t>ЖБИ-1</t>
  </si>
  <si>
    <t>Черепанова Ольга Павловна</t>
  </si>
  <si>
    <t>cherepanovaop@chelgbi1.ru</t>
  </si>
  <si>
    <t>Брувер Наталья Владимировна</t>
  </si>
  <si>
    <t>bruver_n@mail.ru</t>
  </si>
  <si>
    <t>ООО АЭС Инвест</t>
  </si>
  <si>
    <t>Вейнгардт Ксения Сергеевна</t>
  </si>
  <si>
    <t>ks.veyngardt@aes-i.ru</t>
  </si>
  <si>
    <t>ТелеНеделя</t>
  </si>
  <si>
    <t>Селезнева Светлана Юрьевна</t>
  </si>
  <si>
    <t>selezneva@tvweek-chel.ru</t>
  </si>
  <si>
    <t>Планета авто</t>
  </si>
  <si>
    <t>Мустафина Наталья</t>
  </si>
  <si>
    <t>nmustafina@planeta-avto.ru</t>
  </si>
  <si>
    <t>ООО мастер сити</t>
  </si>
  <si>
    <t>Моисеенко Марина Николаевна</t>
  </si>
  <si>
    <t>gorod74@bk.ru</t>
  </si>
  <si>
    <t>ООО "Челябтехгаз"</t>
  </si>
  <si>
    <t>Чистяков Максим Викторович</t>
  </si>
  <si>
    <t>max@texgas.ru</t>
  </si>
  <si>
    <t>ООО "Отель Виктория"</t>
  </si>
  <si>
    <t>Луговая Наталья Сергеевна</t>
  </si>
  <si>
    <t>n.lugovaya@victotia.ru</t>
  </si>
  <si>
    <t>Приводная техника</t>
  </si>
  <si>
    <t>Самсонов Александр Николаевич</t>
  </si>
  <si>
    <t>office@momentum.ru</t>
  </si>
  <si>
    <t>ЮжУралСпецавтоматика</t>
  </si>
  <si>
    <t>Гамбург Владимир Ильич</t>
  </si>
  <si>
    <t>office@chelsa.ru</t>
  </si>
  <si>
    <t>Славянский мясокомбинат</t>
  </si>
  <si>
    <t>Раскин Сергей Владимирович</t>
  </si>
  <si>
    <t>raskinsv73@mail.ru</t>
  </si>
  <si>
    <t>Уральские кондитеры</t>
  </si>
  <si>
    <t>Панова Марина Сергеевна</t>
  </si>
  <si>
    <t>mpanova@uralcond.ru</t>
  </si>
  <si>
    <t>Шепелевич Алексей Владимирович</t>
  </si>
  <si>
    <t>tdpressmash74@yandex.ru</t>
  </si>
  <si>
    <t>ЗАО "Востокметаллургмонтаж-1"</t>
  </si>
  <si>
    <t>Ярушин Дмитрий Леонтьевич</t>
  </si>
  <si>
    <t>eco@vmm1.ru</t>
  </si>
  <si>
    <t>Станкоцентр про</t>
  </si>
  <si>
    <t>Бухтоярова Наталья Сергеевна</t>
  </si>
  <si>
    <t>info@sc-pro.ru</t>
  </si>
  <si>
    <t>ЗАО "Роскомплект"</t>
  </si>
  <si>
    <t>Стародубцев Игорь Виктрович</t>
  </si>
  <si>
    <t>starodubcev74@inbox.ru</t>
  </si>
  <si>
    <t>Завод "ДСТ-УРАЛ"</t>
  </si>
  <si>
    <t>Горелый Евгений Анатольевич</t>
  </si>
  <si>
    <t>eg74@mail.ru</t>
  </si>
  <si>
    <t>Карус</t>
  </si>
  <si>
    <t>Юносов Ренат Рафаилович</t>
  </si>
  <si>
    <t>rr1@karus.ru</t>
  </si>
  <si>
    <t>МК-Синергия</t>
  </si>
  <si>
    <t>Бараев Антон Викторович</t>
  </si>
  <si>
    <t>abaraev@mksyn.ru</t>
  </si>
  <si>
    <t>Челябинский завод мобильных энергоустановок и конструкций</t>
  </si>
  <si>
    <t>Решетина Юлия Викторовна</t>
  </si>
  <si>
    <t>gorkun@chzmek.ru</t>
  </si>
  <si>
    <t>Кирпиные заводы</t>
  </si>
  <si>
    <t>Минюков павел Сергеевич</t>
  </si>
  <si>
    <t>safe@ugk74.ru</t>
  </si>
  <si>
    <t>Производственная компания МИГ</t>
  </si>
  <si>
    <t>Матюнин Илья Валерьевич</t>
  </si>
  <si>
    <t>pkmig@bk.ru</t>
  </si>
  <si>
    <t>Восток Монтаж Механизация</t>
  </si>
  <si>
    <t>Манаев Алекандр Васильевич</t>
  </si>
  <si>
    <t>am@vmm.ru</t>
  </si>
  <si>
    <t>ЭнергоПромКонструкция</t>
  </si>
  <si>
    <t>Шеломенцев Алексей Александрович</t>
  </si>
  <si>
    <t>e-p-k@mail.ru</t>
  </si>
  <si>
    <t>alca-epk@mail.ru</t>
  </si>
  <si>
    <t>ОАО "Троицкий электромеханический завод"</t>
  </si>
  <si>
    <t>Серов Алексей Викторович</t>
  </si>
  <si>
    <t>sav@ural-temz.ru</t>
  </si>
  <si>
    <t>Компания "Ремонт и стройка"</t>
  </si>
  <si>
    <t>Шутан Елена Михайловна</t>
  </si>
  <si>
    <t>oskar-opt@mail.ru</t>
  </si>
  <si>
    <t>Элефант</t>
  </si>
  <si>
    <t>Живичкова Лариса Владимировна</t>
  </si>
  <si>
    <t>elfbuh74@yandex.ru</t>
  </si>
  <si>
    <t>ОАО Южноуральский завод "Кристалл"</t>
  </si>
  <si>
    <t>Августиновская Елена Викторовна</t>
  </si>
  <si>
    <t>evkristall@mail.ru</t>
  </si>
  <si>
    <t>ООО "Южноуральск-Лада"</t>
  </si>
  <si>
    <t>Терентьев Евгений Владимирович</t>
  </si>
  <si>
    <t>evterentev@urallada.ru</t>
  </si>
  <si>
    <t>Смирнов Михаил Юрьевич</t>
  </si>
  <si>
    <t>mikhail_smirnov@mail.ru</t>
  </si>
  <si>
    <t>Западный луч</t>
  </si>
  <si>
    <t>Кандыбка Галина Юрьевна</t>
  </si>
  <si>
    <t>kgu@westray.ru</t>
  </si>
  <si>
    <t>kgu@profmedia.me</t>
  </si>
  <si>
    <t>ОАО "Челябинскгоргаз"</t>
  </si>
  <si>
    <t>Самарский Сергей Леонидович</t>
  </si>
  <si>
    <t>s.samarskiy@chelgaz.ru</t>
  </si>
  <si>
    <t>Переславцева Виктория Юрьевна</t>
  </si>
  <si>
    <t>v.pereslavceva@chel.ertelecom.ru</t>
  </si>
  <si>
    <t>Автоматические ворота и рольставни</t>
  </si>
  <si>
    <t>Клименко Сергей Владимирович</t>
  </si>
  <si>
    <t>klimenkosv@xorotafasad.ru</t>
  </si>
  <si>
    <t>ООО "Индустрия краски"</t>
  </si>
  <si>
    <t>Климентьева Наталья Ивановна</t>
  </si>
  <si>
    <t>83519017557@mail.ru</t>
  </si>
  <si>
    <t>ООО Техновыбор</t>
  </si>
  <si>
    <t>Борчанинов Виталий Викторович</t>
  </si>
  <si>
    <t>tehvb@tehvb.ru</t>
  </si>
  <si>
    <t>группа компаний alfa</t>
  </si>
  <si>
    <t>Кремлев Владимир Борисович</t>
  </si>
  <si>
    <t>gk_alfa@inbox.ru</t>
  </si>
  <si>
    <t>ООО "Росарматура"</t>
  </si>
  <si>
    <t>Коликов Михаил Григорьевич</t>
  </si>
  <si>
    <t>kolikovmg@mail.ru</t>
  </si>
  <si>
    <t>ЗАО "ЧелябПСК"</t>
  </si>
  <si>
    <t>Шерстюк Сергей Павлович</t>
  </si>
  <si>
    <t>PSK@chel.surnet.ru</t>
  </si>
  <si>
    <t>ТТК</t>
  </si>
  <si>
    <t>Колесникова Ольга Васильевна</t>
  </si>
  <si>
    <t>o.kolesnikova@su.ttk.ru</t>
  </si>
  <si>
    <t>Декор</t>
  </si>
  <si>
    <t>Малетин Владимр Анатольевич</t>
  </si>
  <si>
    <t>maletin@biokomfort.com</t>
  </si>
  <si>
    <t>Частная охранная организация Траст защита</t>
  </si>
  <si>
    <t>Коробейников Владимир Владимирович</t>
  </si>
  <si>
    <t>tz174@bk.ru</t>
  </si>
  <si>
    <t>Росгеоперспектива</t>
  </si>
  <si>
    <t>Осипенко Денис Павлович</t>
  </si>
  <si>
    <t>sumcofin@mail.ru</t>
  </si>
  <si>
    <t>кафс</t>
  </si>
  <si>
    <t>Чепель Наталья Сергеевна</t>
  </si>
  <si>
    <t>kafsbux@mail.ru</t>
  </si>
  <si>
    <t xml:space="preserve"> Группа компаний "Порфирит"</t>
  </si>
  <si>
    <t>Житкова Наталья Александровна</t>
  </si>
  <si>
    <t>zhitkova.na@mail.ru</t>
  </si>
  <si>
    <t>ООО Темп Автотех</t>
  </si>
  <si>
    <t>ДЕЗ</t>
  </si>
  <si>
    <t>Просекова Светлана Юрьевна</t>
  </si>
  <si>
    <t>lana2000@inbox.ru</t>
  </si>
  <si>
    <t>ООО "Элитчел"</t>
  </si>
  <si>
    <t>Шарапова Наталья Евгеньевна</t>
  </si>
  <si>
    <t>sharne69@mail.ru</t>
  </si>
  <si>
    <t>ООО "Авто актив"</t>
  </si>
  <si>
    <t>Баранчук Валентин</t>
  </si>
  <si>
    <t>bvv2004@list.ru</t>
  </si>
  <si>
    <t>ООО "Опытный завод Экопром"</t>
  </si>
  <si>
    <t>Асанова Ирина</t>
  </si>
  <si>
    <t>14@glavbuhplus.com</t>
  </si>
  <si>
    <t>744507082757</t>
  </si>
  <si>
    <t>Рогоза Алина</t>
  </si>
  <si>
    <t>8-932-012-12-12
pastabar@bk.ru</t>
  </si>
  <si>
    <t>АО «Металл-База»</t>
  </si>
  <si>
    <t>Россошанская Светлана Федоровна
Начальник коммерческого отдела</t>
  </si>
  <si>
    <t>190163s@mail.ru</t>
  </si>
  <si>
    <t xml:space="preserve">ООО "БараМашЦентр"
</t>
  </si>
  <si>
    <t>Виталий Зарубин</t>
  </si>
  <si>
    <t>baramc@mail.ru</t>
  </si>
  <si>
    <t>ООО «Перспектива»</t>
  </si>
  <si>
    <t>rcmasters@mail.ru</t>
  </si>
  <si>
    <t>ООО «Силуэт Классик»</t>
  </si>
  <si>
    <t>w2328319@yandex.ru</t>
  </si>
  <si>
    <t>ИП Соболева Г.Н.</t>
  </si>
  <si>
    <t>info@domkafel.ru </t>
  </si>
  <si>
    <t>ООО «Стройбат»</t>
  </si>
  <si>
    <t>Laminate174@yandex.ru</t>
  </si>
  <si>
    <t>ООО «Оптик Центр»</t>
  </si>
  <si>
    <t>aksenovaoptik@mail.ru</t>
  </si>
  <si>
    <t>ООО «Востокагросоюз»</t>
  </si>
  <si>
    <t>vostokas@list.ru</t>
  </si>
  <si>
    <t>ktf-sklad1@mail.ru</t>
  </si>
  <si>
    <t>Салон Оптики «Прозрение»</t>
  </si>
  <si>
    <t>prozrenie74@mail.ru</t>
  </si>
  <si>
    <t> imevropa-1@mail.ru</t>
  </si>
  <si>
    <t>ООО «Европа»</t>
  </si>
  <si>
    <t>ООО «БиоМир»</t>
  </si>
  <si>
    <t>biomir74@mail.ru</t>
  </si>
  <si>
    <t>ООО «Альфа Климат»</t>
  </si>
  <si>
    <t>alfaclimat74@gmail.com</t>
  </si>
  <si>
    <t>ООО «Гранитъмикрон»</t>
  </si>
  <si>
    <t>info@micron74.ru</t>
  </si>
  <si>
    <t>vostokas@list.ru, ktf-sklad1@mail.ru, prozrenie74@mail.ru</t>
  </si>
  <si>
    <t>info@domkafel.ru, laminate174@yandex.ru, aksenovaoptik@mail.ru</t>
  </si>
  <si>
    <t>alfaclimat74@gmail.com, info@micron74.ru, rcmasters@mail.ru, w2328319@yandex.ru</t>
  </si>
  <si>
    <t>imevropa-1@mail.ru, biomir74@mail.ru</t>
  </si>
  <si>
    <t>makdors74@mail.ru, master-plus@bk.ru, d-p74@mail.ru</t>
  </si>
  <si>
    <t>info@rusdver.net, esm74@inbox.ru, info@vitasmile.ru</t>
  </si>
  <si>
    <t>ttzip@bk.ru, info@autovorota74.ru, serpmolot@bk.ru</t>
  </si>
  <si>
    <t>element23a@mail.ru, dir@vseinstrumenti.ru, orthobeauty@bk.ru</t>
  </si>
  <si>
    <t>general@logotek.ru, mail@promng.ru, szpribor@mail.ru</t>
  </si>
  <si>
    <t>mregion7410@mail.ru, 2355032@mail.ru, info@cifero.ru</t>
  </si>
  <si>
    <t>pva@avanta74.ru, info@t2k.ru, callcenter@papamama.ru</t>
  </si>
  <si>
    <t>reklama@td-angora.ru, info@evkrov.ru, ruk@sd-74.ru</t>
  </si>
  <si>
    <t>opt@luxleds.ru, atis174@yandex.ru, etalon-m@list.ru</t>
  </si>
  <si>
    <t>zubr.online@ya.ru, info@kolesanext.ru, markov.chel@rambler.ru</t>
  </si>
  <si>
    <t>manager@alpha74.ru, info@domionstroy.ru, midtex@mail.ru</t>
  </si>
  <si>
    <t>info@mk74.ru, 2489870@mail.ru, info@forsnab.ru, mebel_edward@mail.ru</t>
  </si>
  <si>
    <t>kolesso-chel@yandex.ru, abrazivinstr@mail.ru, 74dionis@gmail.com</t>
  </si>
  <si>
    <t>ups@uralpakservis.ru, universalles@rambler.ru, 245-45-10@mail.ru</t>
  </si>
  <si>
    <t>td-viko@mail.ru, info@ant.t3.ipgpromo.ru, 2232717@mail.ru</t>
  </si>
  <si>
    <t>prof-master74@yandex.ru, zamki@sam74.ru, krepeg74@bk.ru</t>
  </si>
  <si>
    <t>2306-306@mail.ru, mk_elektro@mail.ru, info@uralgermetik.ru</t>
  </si>
  <si>
    <t>fasadzentr@mail.ru, pozitano74@mail.ru</t>
  </si>
  <si>
    <t>7918855_1@mail.ru, opt@t174.ru</t>
  </si>
  <si>
    <t>direct@chel1.russvet.ru, shop@bdvorik.ru, 7911461@mail.ru</t>
  </si>
  <si>
    <t>info@mebelsvetlana74.ru, profavtomatika@list.ru, info@realradio.su</t>
  </si>
  <si>
    <t>ecoteks@ecoteks.ru, info@odis74.ru</t>
  </si>
  <si>
    <t>fkm-produkt@mail.ru, chelyabmebel-s@mail.ru, ishop@shatura.com, tk@shatura.com</t>
  </si>
  <si>
    <t>tehnologia_plus@mail.ru, utro74@list.ru, dmitriy2010@mail.ru</t>
  </si>
  <si>
    <t>teplomarket@mail.ru, ehnologia_plus@mail.ru, shinetsu@mail.ru</t>
  </si>
  <si>
    <t>statusdveri@mail.ru, 89191207232@mail.ru, sdm.teplodereva@mail.ru</t>
  </si>
  <si>
    <t>info@regina-mebel.ru, info@svet174.ru, zakaz@srochnomebel.ru</t>
  </si>
  <si>
    <t>i-magazin@mebel-olga.ru, info@hypermarketmebel.ru, polmirashop@gmail.com</t>
  </si>
  <si>
    <t>m-plast07@mail.ru, info@linoleumchel.ru, ovkm74@mail.ru</t>
  </si>
  <si>
    <t>rv-mebel@mail.ru, zakupki@rfc-group.ru, info@decor74.ru</t>
  </si>
  <si>
    <t>volosnikov75@mail.ru, magiavody@mail.ru, elektrosa@mail.ru</t>
  </si>
  <si>
    <t>erika-mebel@mail.ru, mebel_ozz@mail.ru, liya-salon@mail.ru</t>
  </si>
  <si>
    <t>shplitka.chel@mail.ru, kovroff74@mail.ru, chel-krep174@yandex.ru</t>
  </si>
  <si>
    <t>euromontazh@ya.ru, mechel20@mail.ru, ideahome@mail.ru</t>
  </si>
  <si>
    <t>dverline@inbox.ru, dvery74@mail.ru, dobroeteplo74@mail.ru</t>
  </si>
  <si>
    <t>gl.krasok@gmail.com, dverion@list.ru, fest07@inbox.ru</t>
  </si>
  <si>
    <t>vanna-shop@mail.ru, ventline@yandex.ru, westa-n@mail.ru</t>
  </si>
  <si>
    <t>aquakit@bk.ru, 7777507@bk.ru, hdm@argus74.ru</t>
  </si>
  <si>
    <t>mebel-avenu@mail.ru, leto-plast@bk.ru, vobest-lain@mail.ru</t>
  </si>
  <si>
    <t>abary.dez@yandex.ru</t>
  </si>
  <si>
    <t>ООО «АИСС»</t>
  </si>
  <si>
    <t>aiss74@mail.ru</t>
  </si>
  <si>
    <t>ООО «Лемма»</t>
  </si>
  <si>
    <t>nfo@lemma-group.ru</t>
  </si>
  <si>
    <t>ООО «Новые Транспортные Технологии»</t>
  </si>
  <si>
    <t>info@ntt74.com</t>
  </si>
  <si>
    <t>ООО «Проектный Центр Современного строительства»</t>
  </si>
  <si>
    <t>info@processpro.ru</t>
  </si>
  <si>
    <t>ООО Группа Компаний «Знак» </t>
  </si>
  <si>
    <t>zakaz@znak74.ru</t>
  </si>
  <si>
    <t>ООО «РосЭкоАудит» </t>
  </si>
  <si>
    <t>rosecoaudit@yandex.ru</t>
  </si>
  <si>
    <t>000 «Торговый дом Челябинск-Трубосталь»</t>
  </si>
  <si>
    <t>dib.pavel@mail.ru</t>
  </si>
  <si>
    <t>ООО «Трубосталь»</t>
  </si>
  <si>
    <t>2593767@mail.ru</t>
  </si>
  <si>
    <t>ООО «Форман»</t>
  </si>
  <si>
    <t>ermohin580@mail.ru</t>
  </si>
  <si>
    <t>ООО «ITQS»</t>
  </si>
  <si>
    <t>info@itqs.ru</t>
  </si>
  <si>
    <t>Центр аппаратной косметологии «Луч света»</t>
  </si>
  <si>
    <t>info@luchsveta.com</t>
  </si>
  <si>
    <t>ООО «Демонтаж»</t>
  </si>
  <si>
    <t>manager@demontazh74.ru</t>
  </si>
  <si>
    <t>ИП Мороз М.Н.</t>
  </si>
  <si>
    <t>sales@domvorot.ru</t>
  </si>
  <si>
    <t>ООО «ИнвестСтрой»</t>
  </si>
  <si>
    <t>remchel74santehnik@mail.ru</t>
  </si>
  <si>
    <t>ООО "Мистер Дент"</t>
  </si>
  <si>
    <t>mr.dent74@mail.ru</t>
  </si>
  <si>
    <t>ООО «СтройИнвест»</t>
  </si>
  <si>
    <t>info@stroy-invest74.ru</t>
  </si>
  <si>
    <t>ООО «Урал-К»</t>
  </si>
  <si>
    <t>so-manager16@tdural-k.ru</t>
  </si>
  <si>
    <t>ИП Болотов М.С.</t>
  </si>
  <si>
    <t>decor-stil@mail.ru</t>
  </si>
  <si>
    <t>office@citymed74.ru</t>
  </si>
  <si>
    <t>ООО «Дверона»</t>
  </si>
  <si>
    <t>chel@dverona.ru</t>
  </si>
  <si>
    <t>ООО «Первый мастер»</t>
  </si>
  <si>
    <t>non1105@mail.ru</t>
  </si>
  <si>
    <t>ООО «Радиотелекомуникации»</t>
  </si>
  <si>
    <t>info@rtelecom.ru</t>
  </si>
  <si>
    <t>ООО «Биоклиник»</t>
  </si>
  <si>
    <t>store@bio.good-bonus.ru</t>
  </si>
  <si>
    <t>ООО «Инотек»</t>
  </si>
  <si>
    <t>inotek74@mail.ru</t>
  </si>
  <si>
    <t>ООО "ФБК"</t>
  </si>
  <si>
    <t>info@fbk74.ru</t>
  </si>
  <si>
    <t>ИП Сулян А.М.</t>
  </si>
  <si>
    <t>744721810638</t>
  </si>
  <si>
    <t>sale1@sulyanhome.ru</t>
  </si>
  <si>
    <t>ООО «Первая Нержавеющая Компания»</t>
  </si>
  <si>
    <t>sale1@rospnk.ru</t>
  </si>
  <si>
    <t>ИП Кондрашкин О.В.</t>
  </si>
  <si>
    <t>745000113488</t>
  </si>
  <si>
    <t>info@fabrika-yan.ru</t>
  </si>
  <si>
    <t>ООО «УралЭнергоМонтаж»</t>
  </si>
  <si>
    <t>uem174@gmail.com</t>
  </si>
  <si>
    <t>ООО "Стоп вода"</t>
  </si>
  <si>
    <t>stopvoda74@mail.ru</t>
  </si>
  <si>
    <t>ООО «Электрокомплект 2»</t>
  </si>
  <si>
    <t>dir@elkom2.ru</t>
  </si>
  <si>
    <t>ООО «Крановый завод «ГЛУБОР»</t>
  </si>
  <si>
    <t>ukrk74@mail.ru</t>
  </si>
  <si>
    <t>ООО ПКФ «Уралгазкомплект»</t>
  </si>
  <si>
    <t>upr2003@mail.ru</t>
  </si>
  <si>
    <t>ООО "Кристина"</t>
  </si>
  <si>
    <t>pkforma@mail.ru</t>
  </si>
  <si>
    <t>ООО "Путеец"</t>
  </si>
  <si>
    <t>puteez@inbox.ru</t>
  </si>
  <si>
    <t>ООО "Метизный завод"</t>
  </si>
  <si>
    <t xml:space="preserve">info@tdelectrod-bor.ru 
</t>
  </si>
  <si>
    <t>ООО "Уралэлектроконтакт"</t>
  </si>
  <si>
    <t xml:space="preserve">pkz70@mail.ru </t>
  </si>
  <si>
    <t>ООО ПКФ "Буровые системы"</t>
  </si>
  <si>
    <t>office@brsy.ru</t>
  </si>
  <si>
    <t>Компания "Афиан"</t>
  </si>
  <si>
    <t>info@afian.ru</t>
  </si>
  <si>
    <t>ООО "Лавка кофе чая"</t>
  </si>
  <si>
    <t xml:space="preserve">iboss@l-c-t.ru
</t>
  </si>
  <si>
    <t xml:space="preserve">ООО «ПолиМарк Урал» </t>
  </si>
  <si>
    <t xml:space="preserve">polimark@mail.ru </t>
  </si>
  <si>
    <t>ООО СТК "Успех"</t>
  </si>
  <si>
    <t>info@stk-uspeh.ru</t>
  </si>
  <si>
    <t>ООО ПП "УралМетМаш"</t>
  </si>
  <si>
    <t>megalider@bk.ru</t>
  </si>
  <si>
    <t>ООО "Уралкомпозит"</t>
  </si>
  <si>
    <t>uralkompozit@gmail.com</t>
  </si>
  <si>
    <t>info@insavt.ru</t>
  </si>
  <si>
    <t>ООО "Бетон партнер"</t>
  </si>
  <si>
    <t>2152619@mail.ru</t>
  </si>
  <si>
    <t>ИП Бачурина Е.П.</t>
  </si>
  <si>
    <t>741100001646</t>
  </si>
  <si>
    <t xml:space="preserve">conteural@mail.ru </t>
  </si>
  <si>
    <t>ИП Жигачев С.В.</t>
  </si>
  <si>
    <t xml:space="preserve">741200056906 </t>
  </si>
  <si>
    <t>megatex74@yandex.ru</t>
  </si>
  <si>
    <t>ГП "Анастасия"</t>
  </si>
  <si>
    <t>office@uraltextile.ru</t>
  </si>
  <si>
    <t>ООО "Лидертекс"</t>
  </si>
  <si>
    <t xml:space="preserve">info@lider-tex.ru </t>
  </si>
  <si>
    <t>ООО "Уралтекс"</t>
  </si>
  <si>
    <t>ns@uralteks.ru</t>
  </si>
  <si>
    <t>ООО "УралФПО"</t>
  </si>
  <si>
    <t>info@spec74.ru</t>
  </si>
  <si>
    <t>УТФ LiVADO</t>
  </si>
  <si>
    <t>livado74@gmail.com</t>
  </si>
  <si>
    <t>ООО ТД "Имидж"</t>
  </si>
  <si>
    <t xml:space="preserve">market@desso.su </t>
  </si>
  <si>
    <t>ООО "Панити"</t>
  </si>
  <si>
    <t>boss@panity.ru</t>
  </si>
  <si>
    <t>ООО "АРИ"</t>
  </si>
  <si>
    <t>aritekstil@mail.ru</t>
  </si>
  <si>
    <t>ИП Тимченко Д.В.</t>
  </si>
  <si>
    <t>745106509218</t>
  </si>
  <si>
    <t>uniformspecodegda@yandex.ru</t>
  </si>
  <si>
    <t>ООО "Профистиль"</t>
  </si>
  <si>
    <t>profy-style@mail.ru</t>
  </si>
  <si>
    <t>ООО "Итера"</t>
  </si>
  <si>
    <t>itera-chel@mail.ru</t>
  </si>
  <si>
    <t>ООО фирма "Олпа"</t>
  </si>
  <si>
    <t>olpa@benet.ru</t>
  </si>
  <si>
    <t>ООО ПКФ «Вера»</t>
  </si>
  <si>
    <t>pkf-vera@mail.ru</t>
  </si>
  <si>
    <t xml:space="preserve">ООО "Дизаро-Урал" </t>
  </si>
  <si>
    <t xml:space="preserve">dizzaro74@mail.ru </t>
  </si>
  <si>
    <t>ИП Майорова О.А.</t>
  </si>
  <si>
    <t xml:space="preserve">745000965281 </t>
  </si>
  <si>
    <t xml:space="preserve">dom2933@yandex.ru </t>
  </si>
  <si>
    <t>ИП Саломатина Н.Н.</t>
  </si>
  <si>
    <t>745303560686</t>
  </si>
  <si>
    <t>flowercity74@mail.ru</t>
  </si>
  <si>
    <t>ИП Шаповалов А.М.</t>
  </si>
  <si>
    <t>744715088559</t>
  </si>
  <si>
    <t>admin@chas74.ru</t>
  </si>
  <si>
    <t>ИП Парадеев С.Е.</t>
  </si>
  <si>
    <t>745203639269</t>
  </si>
  <si>
    <t xml:space="preserve">rk-mebel@yandex.ru </t>
  </si>
  <si>
    <t>ООО "Адвантис"</t>
  </si>
  <si>
    <t>advantis74@mail.ru</t>
  </si>
  <si>
    <t>ООО Алиса</t>
  </si>
  <si>
    <t>ksu.s83@mail.ru</t>
  </si>
  <si>
    <t>ИП Хайбулина К.А.</t>
  </si>
  <si>
    <t>Проинформировано</t>
  </si>
  <si>
    <t>Направлен пакет документов</t>
  </si>
  <si>
    <t>Получено заявок</t>
  </si>
  <si>
    <t>из них:</t>
  </si>
  <si>
    <t>в работе кол-во</t>
  </si>
  <si>
    <t>в работе сумма</t>
  </si>
  <si>
    <t>выдано кол-во</t>
  </si>
  <si>
    <t>выдано сумма</t>
  </si>
  <si>
    <t>ООО "АТиКС"</t>
  </si>
  <si>
    <t>г.Магнитогорск</t>
  </si>
  <si>
    <t>Получен предварительный пакет документов</t>
  </si>
  <si>
    <t>atiks-mgn@mail.ru</t>
  </si>
  <si>
    <t>ООО "ЧелябЛифтМонтаж"</t>
  </si>
  <si>
    <t>направлен пакет документов</t>
  </si>
  <si>
    <t>ООО "Альвес"</t>
  </si>
  <si>
    <t>ООО ПКФ "Южуралавтотехнология"</t>
  </si>
  <si>
    <t>ИП Галишникова И.В.</t>
  </si>
  <si>
    <t>buh@ant174.ru;</t>
  </si>
  <si>
    <t xml:space="preserve"> n.salta@mail.ru;</t>
  </si>
  <si>
    <t xml:space="preserve"> oserova@32zuba.net</t>
  </si>
  <si>
    <t>matvenin@yandex.ru;</t>
  </si>
  <si>
    <t xml:space="preserve"> info@integros.biz;</t>
  </si>
  <si>
    <t xml:space="preserve"> info@tdumk.ru</t>
  </si>
  <si>
    <t>74tz@mail.ru;</t>
  </si>
  <si>
    <t xml:space="preserve"> nino.vergaeva@mail.ru;</t>
  </si>
  <si>
    <t xml:space="preserve"> kom-sp@yandex.ru</t>
  </si>
  <si>
    <t xml:space="preserve"> larovna@list.ru;</t>
  </si>
  <si>
    <t xml:space="preserve"> sales@ugs-chel.ru;</t>
  </si>
  <si>
    <t xml:space="preserve"> mkelektro@mail.ru;</t>
  </si>
  <si>
    <t>td@tdrive.ru;</t>
  </si>
  <si>
    <t xml:space="preserve"> gulunova@greenf.ru;</t>
  </si>
  <si>
    <t xml:space="preserve"> mbryut@yandex.ru;  </t>
  </si>
  <si>
    <t>nikonov.2010@yandex.ru;</t>
  </si>
  <si>
    <t xml:space="preserve">сумма </t>
  </si>
  <si>
    <t>ООО СК "Юпитерстрой"</t>
  </si>
  <si>
    <t>ИП Трапезников В.В.</t>
  </si>
  <si>
    <t>г. Бакал</t>
  </si>
  <si>
    <t>отказ по СБ и залогу</t>
  </si>
  <si>
    <t>ООО "Снежный"</t>
  </si>
  <si>
    <t>ООО "Челяблифтмонтаж"</t>
  </si>
  <si>
    <t>ООО "Бизнеслифт"</t>
  </si>
  <si>
    <t>ИП Маркиянов А.В.</t>
  </si>
  <si>
    <t>ИП Тиманов В.В.</t>
  </si>
  <si>
    <t>ИП Батенев К.Л.</t>
  </si>
  <si>
    <t>ООО ТД "Росава</t>
  </si>
  <si>
    <t>ИП Гарбузова</t>
  </si>
  <si>
    <t>Копейск</t>
  </si>
  <si>
    <t>ИП Семенова М.В.</t>
  </si>
  <si>
    <t>742403977929</t>
  </si>
  <si>
    <t>г. Южноуральск</t>
  </si>
  <si>
    <t>ms-zakupki@mail.ru</t>
  </si>
  <si>
    <t>ИП-Глава КФХ Амаргалеев А.К.</t>
  </si>
  <si>
    <t>Варненский р-н</t>
  </si>
  <si>
    <t xml:space="preserve">742802596548 </t>
  </si>
  <si>
    <t>amargaleev@mail.ru</t>
  </si>
  <si>
    <t>ООО "М Спектр"</t>
  </si>
  <si>
    <t>ООО "Магнитогорская обувная фабрика"</t>
  </si>
  <si>
    <t>ООО "САМ"</t>
  </si>
  <si>
    <t>ООО "Челябкомплект"</t>
  </si>
  <si>
    <t>г. Магнитогорск</t>
  </si>
  <si>
    <t>ООО "МОФ"</t>
  </si>
  <si>
    <t>7446033790</t>
  </si>
  <si>
    <t>ИП Айхель Н.В.</t>
  </si>
  <si>
    <t>745201271251</t>
  </si>
  <si>
    <t>'evgenatal@yandex.ru'</t>
  </si>
  <si>
    <t>ООО "УВТ"</t>
  </si>
  <si>
    <t>'emil786@mail.ru'</t>
  </si>
  <si>
    <t>ИП Шубин Е.Г.</t>
  </si>
  <si>
    <t>г. Трехгорный</t>
  </si>
  <si>
    <t>ООО "Согласие"</t>
  </si>
  <si>
    <t>ООО ТКП "Выбор"</t>
  </si>
  <si>
    <t>ООО "Стройметиз"</t>
  </si>
  <si>
    <t>ООО "ФГОС-Резерв"</t>
  </si>
  <si>
    <t>ООО ПК "Артезианская вода"</t>
  </si>
  <si>
    <t>ООО ЦКЗ «Лотос»</t>
  </si>
  <si>
    <t>Южноуральск</t>
  </si>
  <si>
    <t>ООО "Техносклад"</t>
  </si>
  <si>
    <t>ООО "РуссМаш"</t>
  </si>
  <si>
    <t>ООО ТПК "Нордбетон"</t>
  </si>
  <si>
    <t>ИП Коротков П.М.</t>
  </si>
  <si>
    <t>ООО "Нордбетон"</t>
  </si>
  <si>
    <t>311745303300038</t>
  </si>
  <si>
    <t>7452140278</t>
  </si>
  <si>
    <t>ООО "Сплинтер"</t>
  </si>
  <si>
    <t>7449119124</t>
  </si>
  <si>
    <t>russ-m74@yandex.ru</t>
  </si>
  <si>
    <t>7449112344</t>
  </si>
  <si>
    <t>ООО "Бт-Челябинск"</t>
  </si>
  <si>
    <t>zap-al@mail.ru</t>
  </si>
  <si>
    <t>ИП Гром А.С.</t>
  </si>
  <si>
    <t>744612067814</t>
  </si>
  <si>
    <t>panda-pekar@mail.ru</t>
  </si>
  <si>
    <t>ООО "Нилман"</t>
  </si>
  <si>
    <t>rab-asg@yandex.ru</t>
  </si>
  <si>
    <t>7415096863</t>
  </si>
  <si>
    <t>ИП Чекулаев В.И.</t>
  </si>
  <si>
    <t>Чесма</t>
  </si>
  <si>
    <t>744300048735</t>
  </si>
  <si>
    <t>одобрен</t>
  </si>
  <si>
    <t>АО "Металлург"</t>
  </si>
  <si>
    <t>Kulikov@metallur.ru</t>
  </si>
  <si>
    <t>Миасс</t>
  </si>
  <si>
    <t>ООО ТПК Жилмебстрой</t>
  </si>
  <si>
    <t>Программа</t>
  </si>
  <si>
    <t>Моногород</t>
  </si>
  <si>
    <t>ООО "Унтоваленки"</t>
  </si>
  <si>
    <t>ООО "Технологии сварки"</t>
  </si>
  <si>
    <t>7453249863</t>
  </si>
  <si>
    <t>tesva74@mail.ru</t>
  </si>
  <si>
    <t>ООО "БТ-Челябинск"</t>
  </si>
  <si>
    <t>ООО "Премиум ТРЕЙД"</t>
  </si>
  <si>
    <t>p_korostina@mail.ru</t>
  </si>
  <si>
    <t>ООО УралКомСталь</t>
  </si>
  <si>
    <t>ООО АВК-Пласт</t>
  </si>
  <si>
    <t>ООО "унтоваленки"</t>
  </si>
  <si>
    <t>7456025565</t>
  </si>
  <si>
    <t>ООО "ПромМаш-Че".</t>
  </si>
  <si>
    <t>Отказано</t>
  </si>
  <si>
    <t>Общество с ограниченной ответственностью «Нилман»</t>
  </si>
  <si>
    <t>ООО "СПЛИНТЕР"</t>
  </si>
  <si>
    <t>К(Ф)Х Сандовский Иван Валерьевич</t>
  </si>
  <si>
    <t>ООО "АбсолютМаш"</t>
  </si>
  <si>
    <t>получена заявка</t>
  </si>
  <si>
    <t>ИП Дорохов В.А.</t>
  </si>
  <si>
    <t>ООО ЧОП БЛОК</t>
  </si>
  <si>
    <t>Фабрика шнуров</t>
  </si>
  <si>
    <t>если Сбер откажет, то придут к нам (июль 2018)</t>
  </si>
  <si>
    <t>ИП Кротикова В.П.</t>
  </si>
  <si>
    <t>ООО "МИТ"</t>
  </si>
  <si>
    <t>89049733415@mail.ru Шляхтин Дмитрий Петрович</t>
  </si>
  <si>
    <t>ИП Мешков РС</t>
  </si>
  <si>
    <t>ООО УВТ</t>
  </si>
  <si>
    <t>ООО "Энергия"</t>
  </si>
  <si>
    <t>Toropin Alexander &lt;speedive@mail.ru&gt;</t>
  </si>
  <si>
    <t>ООО ТЗФ "Ажурсталь"</t>
  </si>
  <si>
    <t>ООО ПК "Ажурсталь"</t>
  </si>
  <si>
    <t>ООО "ВМК Перспектива"</t>
  </si>
  <si>
    <t>Озерск</t>
  </si>
  <si>
    <t>ООО "Болид-Инвест"</t>
  </si>
  <si>
    <t>ООО "КЗПИ"</t>
  </si>
  <si>
    <t>Коркино</t>
  </si>
  <si>
    <t>ООО "Миасские инструментальные технологии"</t>
  </si>
  <si>
    <t>ИП Мешков С.В.</t>
  </si>
  <si>
    <t>выдача - начало июля 2018</t>
  </si>
  <si>
    <t>перенос на июль 2018</t>
  </si>
  <si>
    <t>на июль 2018</t>
  </si>
  <si>
    <t>ООО "Ажурсталь"</t>
  </si>
  <si>
    <t>ООО ВМК Перспектива"</t>
  </si>
  <si>
    <t>ИП Панченкова Д.А.</t>
  </si>
  <si>
    <t>chelnadya@mail.ru</t>
  </si>
  <si>
    <t>ООО "Спецподрядмонтаж"</t>
  </si>
  <si>
    <t>vsv2018@yandex.ru</t>
  </si>
  <si>
    <t>ООО "Тико"</t>
  </si>
  <si>
    <t>79518138314@yandex.ru</t>
  </si>
  <si>
    <t>Тамахин А.В.</t>
  </si>
  <si>
    <t>на конец июля 2018 (скорее всего не будет нормального залога)</t>
  </si>
  <si>
    <t>выдача в августе 2018 (по результатам анализа отчетности за 2 кв. 2018)</t>
  </si>
  <si>
    <t>Документы не готовят, пока не найдут залог</t>
  </si>
  <si>
    <t>ООО "Арсенал"</t>
  </si>
  <si>
    <t>eliteaudit@mail.ru</t>
  </si>
  <si>
    <t>ООО "Трактор"</t>
  </si>
  <si>
    <t>Руденко И.И.</t>
  </si>
  <si>
    <t>7799.77@mail.ru</t>
  </si>
  <si>
    <t>ООО "Альвес- Про"</t>
  </si>
  <si>
    <t>Верхнеуральский район</t>
  </si>
  <si>
    <t>Сосновский район</t>
  </si>
  <si>
    <t>ООО «Энерговодогазстрой»</t>
  </si>
  <si>
    <t>evgs74@mail.ru</t>
  </si>
  <si>
    <t>ООО "Юнитек"</t>
  </si>
  <si>
    <t>Ханжин Денис Анатольевич</t>
  </si>
  <si>
    <t>2331443@gmail.com</t>
  </si>
  <si>
    <t>ООО "Вторчермет"</t>
  </si>
  <si>
    <t>ООО ТД "Люка"</t>
  </si>
  <si>
    <t>Дмитрий Давыденко</t>
  </si>
  <si>
    <t>dm.davydenko@mail.ru</t>
  </si>
  <si>
    <t>Отказано в связи с убыточностью деятельности</t>
  </si>
  <si>
    <t>ООО ПКФ "Уралспецком"</t>
  </si>
  <si>
    <t>7750425@mail.ru</t>
  </si>
  <si>
    <t>ООО "Электротехоборудование"</t>
  </si>
  <si>
    <t>e-t-o@mail.ru</t>
  </si>
  <si>
    <t>ООО "ЧИЗ"</t>
  </si>
  <si>
    <t>chiz@chiz.ru</t>
  </si>
  <si>
    <t>ООО "Астериас"</t>
  </si>
  <si>
    <t>info@asterias.su</t>
  </si>
  <si>
    <t>ООО "Инженерный центр "Энергоспецстрой"</t>
  </si>
  <si>
    <t>info@esspro.ru</t>
  </si>
  <si>
    <t>ООО "Регион 74"</t>
  </si>
  <si>
    <t>region74@list.ru</t>
  </si>
  <si>
    <t>ООО "Кранрос"</t>
  </si>
  <si>
    <t>v.logutov@kranros.ru</t>
  </si>
  <si>
    <t>ИП-Глава КФХ Леус В.П.</t>
  </si>
  <si>
    <t>743901694354</t>
  </si>
  <si>
    <t>Троицкий р-н</t>
  </si>
  <si>
    <t>rostok74@bk.ru</t>
  </si>
  <si>
    <t>ИП Немкина И.А.</t>
  </si>
  <si>
    <t>'nemkina.i.a@bk.ru'</t>
  </si>
  <si>
    <t>Стройметиз</t>
  </si>
  <si>
    <t>ООО ЖБИ Урал</t>
  </si>
  <si>
    <t>ООО Эстафета</t>
  </si>
  <si>
    <t>ИП Киселев В.В.</t>
  </si>
  <si>
    <t>tractormini74@mail.ru</t>
  </si>
  <si>
    <t xml:space="preserve">отказ клиента </t>
  </si>
  <si>
    <t>ООО "Форвард"</t>
  </si>
  <si>
    <t>sutov_89@mail.ru</t>
  </si>
  <si>
    <t>мошенники!!!!!!!</t>
  </si>
  <si>
    <t>Сычев Вячеслав Юрьевич</t>
  </si>
  <si>
    <t>Жильчикова Людмила Александровна</t>
  </si>
  <si>
    <t>ООО "Аркаим аква"</t>
  </si>
  <si>
    <t>Общество с ограниченной ответственностью Строительно-Производственная Компания "МеталлПроф"</t>
  </si>
  <si>
    <t>tcleague@mail.ru</t>
  </si>
  <si>
    <t>отрицательная КИ учредителя</t>
  </si>
  <si>
    <t>ООО УЗТО</t>
  </si>
  <si>
    <t>ООО"Арго"</t>
  </si>
  <si>
    <t>oooargo-95@yandex.ru</t>
  </si>
  <si>
    <t>ООО "УЗТО"</t>
  </si>
  <si>
    <t>uzto2004@mail.ru</t>
  </si>
  <si>
    <t>Еткуль</t>
  </si>
  <si>
    <t>ООО Спецподрядмонтаж</t>
  </si>
  <si>
    <t>tvoy-format@mail.ru</t>
  </si>
  <si>
    <t>ИП Гетман Т.Б.</t>
  </si>
  <si>
    <t>744807826397</t>
  </si>
  <si>
    <t>ООО "РПК Антураж М"</t>
  </si>
  <si>
    <t>antourage-mgn@ya.ru</t>
  </si>
  <si>
    <t>ООО Сити-партнер</t>
  </si>
  <si>
    <t>ООО М-декор</t>
  </si>
  <si>
    <t>ООО "Сити партнер"</t>
  </si>
  <si>
    <t>ООО "М-Декор"</t>
  </si>
  <si>
    <t>9194073860@mail.ru</t>
  </si>
  <si>
    <t>ilinykhcp@mail.ru</t>
  </si>
  <si>
    <t>клиент контактный. Готовят документы</t>
  </si>
  <si>
    <t>Халиков Рашит Абтрашитович. Халиков Вадим Рашитович. Халикова Закира Гибадулловна. Масленникова Ольга Евгеньевна</t>
  </si>
  <si>
    <t>отказ. Невыплата кредита ВТБ, невозврат денежных средств ЦПГ (сумма 8,6 млн.руб.).</t>
  </si>
  <si>
    <t>ООО ТД"НАРМАДА"</t>
  </si>
  <si>
    <t>Алексеева Александра</t>
  </si>
  <si>
    <t>aav@tdnarmada.ru</t>
  </si>
  <si>
    <t>ООО Контур</t>
  </si>
  <si>
    <t>ООО Трактор</t>
  </si>
  <si>
    <t>ООО "Уютый двор"</t>
  </si>
  <si>
    <t>sas__111@mail.ru</t>
  </si>
  <si>
    <t>ООО Корпорация "Михей"</t>
  </si>
  <si>
    <t>vek.71@mail.ru</t>
  </si>
  <si>
    <t>Елена Кривцова</t>
  </si>
  <si>
    <t>Отказ отрицтельный фин. Рез. ОКФЭД подакцизные</t>
  </si>
  <si>
    <t>ООО "ГРОТЕСК"</t>
  </si>
  <si>
    <t>Виктор</t>
  </si>
  <si>
    <t>ural-polimer777@yandex.ru</t>
  </si>
  <si>
    <t>ООО "Стальзапчасть"</t>
  </si>
  <si>
    <t>Уралстройпромснаб</t>
  </si>
  <si>
    <t>ООО "Моттекс"</t>
  </si>
  <si>
    <t>ООО "Крисс-М"</t>
  </si>
  <si>
    <t>ООО "Уралгравитонсервис"</t>
  </si>
  <si>
    <t>г. Нязепетровск</t>
  </si>
  <si>
    <t>Нязепетровск</t>
  </si>
  <si>
    <t>ugs61@mail.ru</t>
  </si>
  <si>
    <t>ИП Федоров В.А.</t>
  </si>
  <si>
    <t>744923139910</t>
  </si>
  <si>
    <t>kriss-m@bk.ru</t>
  </si>
  <si>
    <t>mail@rosmetallica.ru</t>
  </si>
  <si>
    <t>Максим</t>
  </si>
  <si>
    <t>zapchast_74@bk.ru</t>
  </si>
  <si>
    <t xml:space="preserve">отказ </t>
  </si>
  <si>
    <t>ИП Ибатулин</t>
  </si>
  <si>
    <t>ООО "СКМ"</t>
  </si>
  <si>
    <t>ИП Стафеева Е.В.</t>
  </si>
  <si>
    <t>ИП Кутепов А.В.</t>
  </si>
  <si>
    <t>документы частично предоставлены</t>
  </si>
  <si>
    <t>ИП Кравцов С.И.</t>
  </si>
  <si>
    <t>сентябрь</t>
  </si>
  <si>
    <t>ИП Храмцов А.П.</t>
  </si>
  <si>
    <t>Трехгорный</t>
  </si>
  <si>
    <t>залог есть. Документы готовят.</t>
  </si>
  <si>
    <t>Андрей Петрович</t>
  </si>
  <si>
    <t>ИП РОТЬКИНА ГУЗЭЛЬ РИНАТОВНА</t>
  </si>
  <si>
    <t>741704889801</t>
  </si>
  <si>
    <t>745111935557</t>
  </si>
  <si>
    <t>ГУЗЭЛЬ РИНАТОВНА</t>
  </si>
  <si>
    <t>gzl.rotkina@ya.ru</t>
  </si>
  <si>
    <t>ООО "Микроэлектроника"</t>
  </si>
  <si>
    <t>7447056447</t>
  </si>
  <si>
    <t>leo@micrus.ru</t>
  </si>
  <si>
    <t xml:space="preserve">нет залога, </t>
  </si>
  <si>
    <t>ИП Клюева Юлия Викторовна</t>
  </si>
  <si>
    <t>744900723950</t>
  </si>
  <si>
    <t>yasbereg@gmail.com</t>
  </si>
  <si>
    <t>ООО "Бизнес-лифт"</t>
  </si>
  <si>
    <t>от Юсупова А.М. собирают документы. Выдача август. Залог есть. Хрень</t>
  </si>
  <si>
    <t xml:space="preserve"> от Юсупова А.М. собирают документы. Залог есть. Хрень</t>
  </si>
  <si>
    <t>залог есть. Документы готовят. Хрень</t>
  </si>
  <si>
    <t>7422038855</t>
  </si>
  <si>
    <t>Зиссерман Евгений Геннадьевич</t>
  </si>
  <si>
    <t>Проинформирован в ЕГРЮЛ есть ОКВЭДы, не соответствующие программе (топливо, мотоциклы, автотранспортные средства</t>
  </si>
  <si>
    <t>8-919-302-36-46, 8-922-719-30-47</t>
  </si>
  <si>
    <t>ООО "МонтажЭнергоКомплект"</t>
  </si>
  <si>
    <t>ООО ПК "Озерская Трубная Компания"</t>
  </si>
  <si>
    <t>7413022440</t>
  </si>
  <si>
    <t>7 (35130) 92437 1
7 919 326 15 4</t>
  </si>
  <si>
    <t>Желтов Денис Вячеславович</t>
  </si>
  <si>
    <t>ООО "Производственно-коммерческая фирма "Альт"</t>
  </si>
  <si>
    <t>7422002961</t>
  </si>
  <si>
    <t xml:space="preserve">Зиссерман Евгений Геннадьевич </t>
  </si>
  <si>
    <t>+7 (35130) 7-33-01</t>
  </si>
  <si>
    <t>ООО "Уральский завод химического и нестандартного оборудования"</t>
  </si>
  <si>
    <t>7422027772</t>
  </si>
  <si>
    <t>ООО "Прокат"</t>
  </si>
  <si>
    <t>7422044930</t>
  </si>
  <si>
    <t>Сафронов Александр Яковлевич</t>
  </si>
  <si>
    <t>ЗАО УПТК Южуралэнергострой</t>
  </si>
  <si>
    <t xml:space="preserve">Елена </t>
  </si>
  <si>
    <t>73512532578 office@sutlk.ru</t>
  </si>
  <si>
    <t>ИП ГКФХ Пастухов Д.А.</t>
  </si>
  <si>
    <t>740903079800</t>
  </si>
  <si>
    <t>Дмитрий Пастухов</t>
  </si>
  <si>
    <t>ОБЩЕСТВО С ОГРАНИЧЕННОЙ ОТВЕТСТВЕННОСТЬЮ "ИННОВАЦИОННЫЕ ТЕХНОЛОГИИ"</t>
  </si>
  <si>
    <t>7453307762</t>
  </si>
  <si>
    <t>Павел</t>
  </si>
  <si>
    <t>fpavel80@gmail.com</t>
  </si>
  <si>
    <t>ООО Атоло</t>
  </si>
  <si>
    <t>Кирилл Даутов</t>
  </si>
  <si>
    <t>kdautov@mail.ru</t>
  </si>
  <si>
    <t>Юрий Пищальников</t>
  </si>
  <si>
    <t>ooolenas@mail.ru
79087004047</t>
  </si>
  <si>
    <t>7404070550</t>
  </si>
  <si>
    <t>АнастасияОлеговна</t>
  </si>
  <si>
    <t>ООО "Уральский камнерез"</t>
  </si>
  <si>
    <t>7417015644</t>
  </si>
  <si>
    <t>Мальцева Мрина Владимировна</t>
  </si>
  <si>
    <t>kamnerez07@mail.ru</t>
  </si>
  <si>
    <t>Снежинск</t>
  </si>
  <si>
    <t>Размер займа, тыс.руб.</t>
  </si>
  <si>
    <t>дата</t>
  </si>
  <si>
    <t>вид деятельности</t>
  </si>
  <si>
    <t>Итого</t>
  </si>
  <si>
    <t>ООО Пульс</t>
  </si>
  <si>
    <t>ИП Урванцев С.А.</t>
  </si>
  <si>
    <t>Сергей Анатольевич</t>
  </si>
  <si>
    <t>ИП Ярошенко В.К.</t>
  </si>
  <si>
    <t>Валерий Константинович</t>
  </si>
  <si>
    <t>ИП Чешко В.В.</t>
  </si>
  <si>
    <t>ООО "Теплосети"</t>
  </si>
  <si>
    <t>7402008362</t>
  </si>
  <si>
    <t>oooteplo2008@yandex.ru</t>
  </si>
  <si>
    <t>ООО "ТехноТрейл"</t>
  </si>
  <si>
    <t>t-treil@ya.ru</t>
  </si>
  <si>
    <t>ООО "Спектр"</t>
  </si>
  <si>
    <t>Голушков Сергей Михайлович</t>
  </si>
  <si>
    <t>wojaka@uraltextile.ru</t>
  </si>
  <si>
    <t xml:space="preserve">ИП-Глава КФХ Пастухов </t>
  </si>
  <si>
    <t>Каслинский р-н</t>
  </si>
  <si>
    <t>ООО УралАгроИнвест</t>
  </si>
  <si>
    <t>ООО "Перспектива"</t>
  </si>
  <si>
    <t>7427002549</t>
  </si>
  <si>
    <t>Наталья</t>
  </si>
  <si>
    <t>ИП Ибатулин Р.А.</t>
  </si>
  <si>
    <t>ИП Зарипов Руслан Даутович</t>
  </si>
  <si>
    <t>Руслан</t>
  </si>
  <si>
    <t>zaripov174@mail.ru</t>
  </si>
  <si>
    <t>Мария</t>
  </si>
  <si>
    <t>ООО Имидж</t>
  </si>
  <si>
    <t>?</t>
  </si>
  <si>
    <t>ООО Мемориал-Сервис 1</t>
  </si>
  <si>
    <t>ООО Ритуал-Сервис</t>
  </si>
  <si>
    <t>ООО УК Елена</t>
  </si>
  <si>
    <t>ООО Боровое</t>
  </si>
  <si>
    <t>ООО Надежда</t>
  </si>
  <si>
    <t>7452110210</t>
  </si>
  <si>
    <t>ООО НПК "Нано"</t>
  </si>
  <si>
    <t>nano@74nano.ru</t>
  </si>
  <si>
    <t>ООО "Эдельвейс"</t>
  </si>
  <si>
    <t>7419000347</t>
  </si>
  <si>
    <t>edelveis2011@bk.ru</t>
  </si>
  <si>
    <t>отказ - подакциз</t>
  </si>
  <si>
    <t>ООО Уралтехимпорт</t>
  </si>
  <si>
    <t>ООО "МИКЧЕЛ-ТСК"</t>
  </si>
  <si>
    <t>ООО "Челторг Плюс"</t>
  </si>
  <si>
    <t xml:space="preserve">Спирина Елена </t>
  </si>
  <si>
    <t xml:space="preserve">metal17465@mail.ru 
799-50-46 </t>
  </si>
  <si>
    <t>ООО "Нива"</t>
  </si>
  <si>
    <t>Директор - Раджабов Саддридин Дилоевич</t>
  </si>
  <si>
    <t>ooo_niva@mail.ru
 8-912-32-27-070.</t>
  </si>
  <si>
    <t>ИП Глава Крестьянского (фермерского) хозяйства Игишев Николай Петрович</t>
  </si>
  <si>
    <t>Игишев Николай Петрович</t>
  </si>
  <si>
    <t>igishev174@mail.ru
 8-908-094-35-94.</t>
  </si>
  <si>
    <t>Челябинская обл., Октябрьский  р-н, п. Крутоярский</t>
  </si>
  <si>
    <t>Крестьянское хозяйство "Нива-3"</t>
  </si>
  <si>
    <t>Хакиев Сабир Анварович</t>
  </si>
  <si>
    <t>railia.bak@yandex.ru 8-919-300-37-94.</t>
  </si>
  <si>
    <t>Челябинская обл., Кизильский р-н, п. Первомайка</t>
  </si>
  <si>
    <t>ООО "Челябинский завод мобильных энергоустановок и конструкций"</t>
  </si>
  <si>
    <t>Директор - Борисенко Василий Викторович</t>
  </si>
  <si>
    <t>gorkun@chezmek.ru 729-91-06</t>
  </si>
  <si>
    <t>Крестьянское хозяйство "Урал"</t>
  </si>
  <si>
    <t>Рахимов Сагымбай Балтубаевич</t>
  </si>
  <si>
    <t>rsagymbay@mail.ru  8-919-33-844-24</t>
  </si>
  <si>
    <t>Челябинская обл., Карталинский р-н, п. Южно-Степной</t>
  </si>
  <si>
    <t>ООО "Аванти М"</t>
  </si>
  <si>
    <t>Вязьмин Руслан Сергеевич</t>
  </si>
  <si>
    <t>scar77@list.ru 211-58-45</t>
  </si>
  <si>
    <t>ООО "ПромРесурс"</t>
  </si>
  <si>
    <t>Барыкина Марина Алексеевна</t>
  </si>
  <si>
    <t>b24chel@gmail.com 8-982-306-83-31</t>
  </si>
  <si>
    <t>ООО "ОптХолод"</t>
  </si>
  <si>
    <t>Птичкина Ольга Владимировна</t>
  </si>
  <si>
    <t>xolod13@yandex.ru 8(35163)7-25-02</t>
  </si>
  <si>
    <t>. г.Троицк</t>
  </si>
  <si>
    <t>ООО "ЮУТПК "Сфера-Авто"</t>
  </si>
  <si>
    <t>Грудин Александр  Васильевич</t>
  </si>
  <si>
    <t>syr36@yandex.ru 8-3513-54-35-04.</t>
  </si>
  <si>
    <t>ООО ФЭП "Хрустайм"</t>
  </si>
  <si>
    <t>Бузуев Андрей Сергеевич</t>
  </si>
  <si>
    <t>sned-79@mail.ru 8-351-44-99-444</t>
  </si>
  <si>
    <t>Челябинская область, Сосновский район, пос. Саргазы</t>
  </si>
  <si>
    <t>ООО "Уралтеплоприбор"</t>
  </si>
  <si>
    <t>Щипакин Денис Анатольевич</t>
  </si>
  <si>
    <t>info@promenergy.ru 8-351-948-21-17, 8-351-948-21-18</t>
  </si>
  <si>
    <t>Челябинская область, г. Магнитогорск</t>
  </si>
  <si>
    <t>ООО "Завод энергоэффективного и емкостного оборудования"</t>
  </si>
  <si>
    <t>Прокофьев Илья Геннадьевич</t>
  </si>
  <si>
    <t>zakaz@zeotek.ru 729-91-06</t>
  </si>
  <si>
    <t>ООО ТД "МясСнаб"</t>
  </si>
  <si>
    <t>Богданов Алексей Сергеевич</t>
  </si>
  <si>
    <t>aleksey_lytkin@mail.ru 
211-55-55</t>
  </si>
  <si>
    <t>ООО "Агрофирма Южноуральская"</t>
  </si>
  <si>
    <t>Новиков Сергей Геннадьевич</t>
  </si>
  <si>
    <t>agrofirma74@yandex.ru 8-904-81-26-557</t>
  </si>
  <si>
    <t>Челябинская обл., Уйский р-н, с. Кумляк</t>
  </si>
  <si>
    <t>Крестьянское- фермерское хозяйство "Сайгутин Ф.П"</t>
  </si>
  <si>
    <t>Сайгутин Федор Петрович</t>
  </si>
  <si>
    <t>lyuba.saygutina@mail.ru 8-904-97-94-042</t>
  </si>
  <si>
    <t>Челябинская область, Карталинский р-н, п. Сенной</t>
  </si>
  <si>
    <t>ИП Гаврилов Александр Васильевич</t>
  </si>
  <si>
    <t>Гаврилов Александр Васильевич</t>
  </si>
  <si>
    <t>gavrilov-av@mail.ru  8-912-895-08-86</t>
  </si>
  <si>
    <t>Уйский район, с. Кидыш</t>
  </si>
  <si>
    <t>Крестьянское хозяйство "Пушкарского С.И."</t>
  </si>
  <si>
    <t xml:space="preserve">Пушкарский Сергей Иванович </t>
  </si>
  <si>
    <t>koval2svet@mail.ru 8-902-60-42-779</t>
  </si>
  <si>
    <t>Челябинская обл., Кизильский р-н, с. Богдановское</t>
  </si>
  <si>
    <t>ООО Агрофирма "Комсомольский"</t>
  </si>
  <si>
    <t>Сухенко Петр Иванович</t>
  </si>
  <si>
    <t>kom-sp@yandex.ru 8-912-89-53-479, 8-35141-74-150.</t>
  </si>
  <si>
    <t>Челябинская обл., Брединский р-н, п. Комсомольский</t>
  </si>
  <si>
    <t>ООО "Челябинский ЗЭМИ"</t>
  </si>
  <si>
    <t>Моргун Дмитрий Васильевич</t>
  </si>
  <si>
    <t xml:space="preserve"> info@chelzemi.ru 268-90-50</t>
  </si>
  <si>
    <t>ООО "Артель-Северное"</t>
  </si>
  <si>
    <t>Ваганова Людмила Владимировна</t>
  </si>
  <si>
    <t>oooa-sewernoe@yandex.ru 8-351-49-335-97</t>
  </si>
  <si>
    <t>Челябинская область, Каслинский р-н, с. Ларино</t>
  </si>
  <si>
    <t>ИП Глава Крестьянского (фермерского) хозяйства Миняев Александр Михайлович</t>
  </si>
  <si>
    <t>nadyusha_72@mail.ru 8-904-81-28-094</t>
  </si>
  <si>
    <t>Челябинская обл., Увельский р-н, с. Мордвиновка</t>
  </si>
  <si>
    <t>ИП Глава Крестьянского (фермерского) хозяйства Исентаев Джамбул Акылбаевич</t>
  </si>
  <si>
    <t>rufl957@yandex.ru 8-351-41-74-1-84</t>
  </si>
  <si>
    <t>Челябинская область, Брединский район п. Комсомольский</t>
  </si>
  <si>
    <t>ООО "Красноармейское"</t>
  </si>
  <si>
    <t>Ерекенов Асылбек Тимирханович</t>
  </si>
  <si>
    <t>oookr2011@yandex.ru 8-351-423-0086</t>
  </si>
  <si>
    <t>Челябинская область. Варненский район, с. Варна</t>
  </si>
  <si>
    <t>ООО "Альбус Дентас"</t>
  </si>
  <si>
    <t>Варданян Амаяк Карапетович</t>
  </si>
  <si>
    <t>albusdentas@yandex.ru</t>
  </si>
  <si>
    <t>ООО "Центр Технологий АНТ"</t>
  </si>
  <si>
    <t>Клепиков Евгений Александрович</t>
  </si>
  <si>
    <t>225-16-03, 8-912-89-36-230   buh@ant174.ru</t>
  </si>
  <si>
    <t>ООО "ТИММАГ-М"</t>
  </si>
  <si>
    <t>Липатников Владимир Валентинович</t>
  </si>
  <si>
    <t>timmag-m@mail.ru 8-3519-24-29-06</t>
  </si>
  <si>
    <t>ИП Глава Крестьянского (фермерского) хозяйства Югаев Александр Алексеевич</t>
  </si>
  <si>
    <t>kfh53@mail.ru 8-902-86-69-080</t>
  </si>
  <si>
    <t>Челябинская область, г. Миасс</t>
  </si>
  <si>
    <t>ООО ПКФ "Иристон"</t>
  </si>
  <si>
    <t>Хачиров Станислав Петрович</t>
  </si>
  <si>
    <t>st.iriston@yandex.ru 8-3513-62-69-06, 8-3513-62-69-07</t>
  </si>
  <si>
    <t>ИП Манабаев Наурзбек Анатольевич</t>
  </si>
  <si>
    <t>n.salta@mail.ru 8-922-71-25-792</t>
  </si>
  <si>
    <t>Челябинская область, Брединский район, п. Восточный</t>
  </si>
  <si>
    <t>ИП Серова Ольга Флюновна</t>
  </si>
  <si>
    <t>oserova@32zuba.net 795-92-73</t>
  </si>
  <si>
    <t>ООО "Интегрос"</t>
  </si>
  <si>
    <t>Носырев Владмимир Алексеевич</t>
  </si>
  <si>
    <t>info@integros.biz 772-72-28</t>
  </si>
  <si>
    <t>ООО Торговый дом "Уральская металлургическая компания"</t>
  </si>
  <si>
    <t>Зяблов Максим Игоревич</t>
  </si>
  <si>
    <t>8-3513-62-67-50, 62-68-55, 62-69-10 info@tdumk.ru</t>
  </si>
  <si>
    <t>Челябинская обл., г. Златоуст</t>
  </si>
  <si>
    <t>ИП Шаехов Тимур Фанилевич</t>
  </si>
  <si>
    <t>242-02-50 74tz@mail.ru</t>
  </si>
  <si>
    <t>ООО "УралПромМаш"</t>
  </si>
  <si>
    <t>Трахтман Борис Леонидович</t>
  </si>
  <si>
    <t>937-30-16, 937-30-24 prom_ing@inbox.ru</t>
  </si>
  <si>
    <t>ИП Глава Крестьянского (фермерского) хозяйства Иманкулова Ольга Михайловна</t>
  </si>
  <si>
    <t>imankulov66@mail.ru -932-01-84-517</t>
  </si>
  <si>
    <t>Челябинская область, Карталинский район, пос. Варшавка</t>
  </si>
  <si>
    <t>ООО "Сельскохозяйственное предприятие Банниково"</t>
  </si>
  <si>
    <t>Юрин Александр Алексеевич</t>
  </si>
  <si>
    <t>8-35158-33-134 bannikovo@yandex.ru</t>
  </si>
  <si>
    <t>Челябинская обл., Октябрьский р-н, д. Банниково</t>
  </si>
  <si>
    <t>ООО "Гудвилл"</t>
  </si>
  <si>
    <t>Зарецкий Константин Сергеевич</t>
  </si>
  <si>
    <t>goodwill2240@yandex.ru 8-912-809-72-01, 8-3519- 48-28-73</t>
  </si>
  <si>
    <t>ООО "ПРИБУС"</t>
  </si>
  <si>
    <t>Гарипов Артур Ильдарович</t>
  </si>
  <si>
    <t>tdm0805@mail.ru 8-968-118-99-91</t>
  </si>
  <si>
    <t>ООО "УралГазСервис"</t>
  </si>
  <si>
    <t>Шинкарев Андрей Владимирович</t>
  </si>
  <si>
    <t>8-3519-28-15-70 magusm@list.ru</t>
  </si>
  <si>
    <t>ООО "ВиМаг"</t>
  </si>
  <si>
    <t>Мырза Василий Гаврилович</t>
  </si>
  <si>
    <t>vimag_buh@bk.ru 8-3519-35-26-97, 8-351-232-85-21, 8-904-81-23-071</t>
  </si>
  <si>
    <t>ООО "Уралзаказдеталь"</t>
  </si>
  <si>
    <t>Сырвачев Андрей Владимирович</t>
  </si>
  <si>
    <t>uralzakazdetal@mail.ru 245-26-85, 8-912-318-58-02</t>
  </si>
  <si>
    <t>ООО СП "Сплав"</t>
  </si>
  <si>
    <t>Аверьянов Дмитрий Павлович</t>
  </si>
  <si>
    <t>ooo_sp_splav@mail.ru 8-351-41-78-8-96</t>
  </si>
  <si>
    <t>Челябинская область, Брединский район, п. Андреевский</t>
  </si>
  <si>
    <t>ООО "НИИ Педиатрии и Неврологии "Дети Индиго"</t>
  </si>
  <si>
    <t>Кузина Оксана Владимировна</t>
  </si>
  <si>
    <t>findir@fzmed.ru 225-29-29</t>
  </si>
  <si>
    <t>ООО "Уральский завод газоочистной аппаратуры"</t>
  </si>
  <si>
    <t>Дурасов Максим Анатольевич</t>
  </si>
  <si>
    <t>gse@yzga.ru 8-351-200-23-91</t>
  </si>
  <si>
    <t>Челябинская обл., Сосновский р-н, п. Есаульский</t>
  </si>
  <si>
    <t>ООО Фирма "Зевс"</t>
  </si>
  <si>
    <t>Лавров Валерий Валентинович</t>
  </si>
  <si>
    <t>alisa01@list.ru 723-04-43</t>
  </si>
  <si>
    <t>ИП Менщиков Григорий Вячеславович</t>
  </si>
  <si>
    <t>mkelektro@mail.ru 8-951-783-76-99</t>
  </si>
  <si>
    <t>ООО "Бюро технической оснастки и механической обработки"</t>
  </si>
  <si>
    <t>Литковец Сергей Михайлович</t>
  </si>
  <si>
    <t>secret@btomo.ru 247-74-42, 245-06-17</t>
  </si>
  <si>
    <t>ООО "Завод трубопроводной арматуры"</t>
  </si>
  <si>
    <t>Степанов Александр Алексеевич</t>
  </si>
  <si>
    <t>zta_chel@bk.ru 247-93-08, 247-41-18</t>
  </si>
  <si>
    <t>ООО "МС-Сервис"</t>
  </si>
  <si>
    <t>Алексеев Павел Вячеславович</t>
  </si>
  <si>
    <t>mir_svyazi_buh@mail.ru 8-3513-533-777, 54-79-60</t>
  </si>
  <si>
    <t>Челябинская обл., г. Миасс</t>
  </si>
  <si>
    <t>ООО "Стайлус-сервис"</t>
  </si>
  <si>
    <t>Анисимова Дарья Сергеевна</t>
  </si>
  <si>
    <t>pleshanova.o@staylus.ru 8-351-700-08-09</t>
  </si>
  <si>
    <t>ООО ТПК "Альянс"</t>
  </si>
  <si>
    <t>Гепп Сергей Иванович</t>
  </si>
  <si>
    <t>cta74@mail.ru 8-351- 216-27-05, 8-922-74-68-595</t>
  </si>
  <si>
    <t>ООО "Челябинский трубный завод"</t>
  </si>
  <si>
    <t>Раскевич Илья Сергеевич</t>
  </si>
  <si>
    <t>dir@cheltz74.ru 220-40-31, 220-40-30</t>
  </si>
  <si>
    <t>ООО "Лакокрасочная компания"</t>
  </si>
  <si>
    <t>Князев Андрей Александрович</t>
  </si>
  <si>
    <t>vasuchkova@lk-brigadir.biz 8-3519-49-67-89, 8-3519-26-11-44</t>
  </si>
  <si>
    <t>Челябинская обл., г. Магнитогорск</t>
  </si>
  <si>
    <t>ИП Тимченко Артем Анатольевич</t>
  </si>
  <si>
    <t>alla.kolegaeva@mail.ru 8-922-23-02-240, 231-77-78</t>
  </si>
  <si>
    <t>ООО "НОРСА"</t>
  </si>
  <si>
    <t>Иванова Оксана Викторовна</t>
  </si>
  <si>
    <t>elena-7485@yandex.ru 263-10-32</t>
  </si>
  <si>
    <t>ООО Торговый дом "УРАЛКАРЬЕРСНАБ"</t>
  </si>
  <si>
    <t>Муллануров Ренат Васимович</t>
  </si>
  <si>
    <t>rmtexdir@rambler.ru 731-02-28</t>
  </si>
  <si>
    <t>ИП Чижова Инна Анатольевна</t>
  </si>
  <si>
    <t>inna.zlatusadba@mail.ru 8-912-796-27-73, 8-912-803-00-94</t>
  </si>
  <si>
    <t>Челябинская область, г. Златоуст</t>
  </si>
  <si>
    <t>ООО "ВССК-Технология"</t>
  </si>
  <si>
    <t>Белоногов Алексей Александрович</t>
  </si>
  <si>
    <t>vssk-tehno@yandex.ru 8-351-943-73-02</t>
  </si>
  <si>
    <t>ООО "Гезель"</t>
  </si>
  <si>
    <t>Николенко Константин Александрович</t>
  </si>
  <si>
    <t>nikolenkokostya@mail.ru 8-351-928-48-48</t>
  </si>
  <si>
    <t>ООО ГК "Абсолютные системы"</t>
  </si>
  <si>
    <t>Агрелов Сергей Васильевич</t>
  </si>
  <si>
    <t>as-ot@mail.ru 218-50-54</t>
  </si>
  <si>
    <t>ООО "Транспортно-строительные технологии"</t>
  </si>
  <si>
    <t>Гнедько Станислав Александрович</t>
  </si>
  <si>
    <t>sa@tst-trans.ru 8-919-342-20-29</t>
  </si>
  <si>
    <t>Крестьянское хозяйство Шамина Олега Николаевича</t>
  </si>
  <si>
    <t>lenochka_gul.74@mail.ru 8-908-091-68-00</t>
  </si>
  <si>
    <t>Челябинская обл., Увельский район, п. Березовка</t>
  </si>
  <si>
    <t xml:space="preserve">ООО Научно-производственная фирма "МКТ-АСДМ" </t>
  </si>
  <si>
    <t>Чиняев Ильгиз Рашитович</t>
  </si>
  <si>
    <t>ergardt@mkt-asdm.ru 8-351-799-57-56</t>
  </si>
  <si>
    <t>ООО "Террада"</t>
  </si>
  <si>
    <t>Галушкин Станислав Геннадьевич</t>
  </si>
  <si>
    <t>info@terrada.ru 8-950-740-74-26</t>
  </si>
  <si>
    <t>ООО "МетПром"</t>
  </si>
  <si>
    <t>Протасов Андрей Викторович</t>
  </si>
  <si>
    <t>metsnab2010@mail.ru 8-351-909-01-10</t>
  </si>
  <si>
    <t>ИП Чистюлина Елена Владимировна</t>
  </si>
  <si>
    <t>buch.vlasova@yandex.ru 89026141974</t>
  </si>
  <si>
    <t>ООО "УралТорг-Север"</t>
  </si>
  <si>
    <t>Тутунджян Ашот Лаврентович</t>
  </si>
  <si>
    <t>2563433@mail.ru 723-05-21</t>
  </si>
  <si>
    <t>ООО "СХП Яик"</t>
  </si>
  <si>
    <t>Макаров Александр Евгеньевич</t>
  </si>
  <si>
    <t>yaik74@bk.ru 8-351-55-23769, 8-919-35-26-266</t>
  </si>
  <si>
    <t>Челябинская об., Кизильский р-н, п. Сыртинский</t>
  </si>
  <si>
    <t>ООО СП "Южное"</t>
  </si>
  <si>
    <t>Брынзин Владимир Васильевич</t>
  </si>
  <si>
    <t>7431005158@mail.ru 7-351-553-01-09</t>
  </si>
  <si>
    <t>Челябинская обл, Кизильский район, с. Кизильское</t>
  </si>
  <si>
    <t>ООО "Завод теплоизоляционных материалов"</t>
  </si>
  <si>
    <t>Белоусов Дмитрий Георгиевич</t>
  </si>
  <si>
    <t>bns-83@mail.ru 8-922-232-74-78</t>
  </si>
  <si>
    <t>ИП Глава Крестьянского (фермерского) хозяйства Завадский Юрий Иосифович</t>
  </si>
  <si>
    <t>tdinma@yandex.ru 8-904-81-01-93</t>
  </si>
  <si>
    <t>Челябинская обл., Увельский р-н, с. Половинка</t>
  </si>
  <si>
    <t>ИП Глава крестьянского (фермерского) хозяйства Шнуряев Игорь Владимирович</t>
  </si>
  <si>
    <t>igor.shnuryaev@mail.ru 8-992-52-00-448, 8-351-58-27-398</t>
  </si>
  <si>
    <t>Челябинская обл., Октябрьский р-н, с. Маячное</t>
  </si>
  <si>
    <t>ИП Глава Крестьянского (фермерского) хозяйства Дубков Юрий Геннадьевич</t>
  </si>
  <si>
    <t>gSkmk@mail.ru 8-951-24-15-016, 8-351-63-23-843</t>
  </si>
  <si>
    <t>Челябинская область, Троицкий район, с. Родники</t>
  </si>
  <si>
    <t>ИП Попов Алексей Николаевич</t>
  </si>
  <si>
    <t>ribolov-kopeysk@yandex.ru 8-351-397-28-89</t>
  </si>
  <si>
    <t>ООО "Поиск"</t>
  </si>
  <si>
    <t>Мешков Олег Федорович</t>
  </si>
  <si>
    <t>poisk92@mail.ru 263-67-25</t>
  </si>
  <si>
    <t>ИП Глава Крестьянского (фермерского) хозяйства Тинькин Александр Владимирович</t>
  </si>
  <si>
    <t>8-902-86-02-665, 8-351-63-238-43 gSkmk@mail.ru</t>
  </si>
  <si>
    <t>Челябинская обл., Троицкий район, п. Каменная речка</t>
  </si>
  <si>
    <t>ООО "Строй Мир"</t>
  </si>
  <si>
    <t>Зубрилин Андрей Геннадьевич</t>
  </si>
  <si>
    <t>8-904-8161530 olga61530@mail.ru</t>
  </si>
  <si>
    <t>ИП Бауэр Александр Артурович</t>
  </si>
  <si>
    <t>8-904-810-1551 baueralexandr@mail.ru</t>
  </si>
  <si>
    <t>Челябинская обл, Троицкий район, с. Карсы</t>
  </si>
  <si>
    <t>ООО "Климетехника"</t>
  </si>
  <si>
    <t>Шемявич Леонид Ейгейшуович</t>
  </si>
  <si>
    <t>8-3519-288800 antonyan@list.ru</t>
  </si>
  <si>
    <t>ООО "Афанасьевский маслозавод им. А. Никитина"</t>
  </si>
  <si>
    <t>Никитин Евгений Александрович</t>
  </si>
  <si>
    <t>nomid05@mail.ru 8-912-31-50-107</t>
  </si>
  <si>
    <t>ООО "Рымникское"</t>
  </si>
  <si>
    <t>Шумков Анатолий Александрович</t>
  </si>
  <si>
    <t>8-351-41-3-54-64, 71-145 nino.vergaeva@mail.ru</t>
  </si>
  <si>
    <t>Челябинская область, Брединский район, пос. Рымникский</t>
  </si>
  <si>
    <t>ООО Торговый дом "Леди Прима"</t>
  </si>
  <si>
    <t>Силин Денис Юрьевич</t>
  </si>
  <si>
    <t>727-56-53 ds@lp-g.ru</t>
  </si>
  <si>
    <t>ООО "Урал"</t>
  </si>
  <si>
    <t>Ашавин Сергей Александрович</t>
  </si>
  <si>
    <t>8-922-744-17-12 brediural@mail.ru</t>
  </si>
  <si>
    <t>Челябинская обл., Брединский район, п. Атамановский</t>
  </si>
  <si>
    <t>Крестьянское хозяйство Карнаухова Сергея Николаевича</t>
  </si>
  <si>
    <t>8-904-937-05-84 valentina.40@mail.ru</t>
  </si>
  <si>
    <t>Челябинская обл, Брединский район п. Новоамурский</t>
  </si>
  <si>
    <t>ООО "Системы кабельного обогрева Альфа-Проджект"</t>
  </si>
  <si>
    <t>Кротков Константин Вениаминович</t>
  </si>
  <si>
    <t>krotkov@prodjekt.ru 734-97-00</t>
  </si>
  <si>
    <t>ООО "Промметснаб"</t>
  </si>
  <si>
    <t>Бондарев Константин Васильевич</t>
  </si>
  <si>
    <t>pms_mgn@mail.ru 8-909-092-87-97</t>
  </si>
  <si>
    <t>ООО "Рассвет"</t>
  </si>
  <si>
    <t>Бобырь Юрий Петрович</t>
  </si>
  <si>
    <t>rassvet@74.ru 8-35169-211-68, 8-35169-21442</t>
  </si>
  <si>
    <t>Челябинская обл., Чесменский р-н, с. Чесма</t>
  </si>
  <si>
    <t>ООО ПО "Патриот"</t>
  </si>
  <si>
    <t>Сатбаев Кайрат Серкбаевич</t>
  </si>
  <si>
    <t>8-922-236-0427 borovoe74@mail.ru</t>
  </si>
  <si>
    <t>Челябинская обл., Карталинский р-н, п. Снежный</t>
  </si>
  <si>
    <t>ООО СП "ИСТОК-АГРО"</t>
  </si>
  <si>
    <t>Арбузин Игорь Николаевич</t>
  </si>
  <si>
    <t>8-922-71-41-308, 8-951-787-1589 arbuzin70@mail.ru</t>
  </si>
  <si>
    <t>Челябинская область Брединский район п. Бреды</t>
  </si>
  <si>
    <t>ООО "ТрубоПласт"</t>
  </si>
  <si>
    <t>Хисямов Риннат Фаляхитдинович</t>
  </si>
  <si>
    <t>8-922-754-76-16 truboplast.sk@mail.ru</t>
  </si>
  <si>
    <t>ООО ТД "Кременкульский"</t>
  </si>
  <si>
    <t>Ладурко Дмитрий Васильевич</t>
  </si>
  <si>
    <t>280-42-53, 280-42-51, 280-42-32 rorokina@mail.ru</t>
  </si>
  <si>
    <t>Челябинская обл., Сосновский р-н, пос. Новый Кременкуль</t>
  </si>
  <si>
    <t>ООО "УСА" (ранее ООО "УРАЛСПЕЦАРМАТУРА")</t>
  </si>
  <si>
    <t>Андрющенко Михаил Андреевич</t>
  </si>
  <si>
    <t>729--0-49 info@uralsa74.ru</t>
  </si>
  <si>
    <t>ООО "Борисовский"</t>
  </si>
  <si>
    <t>Аргынбаев Тагир Маратович</t>
  </si>
  <si>
    <t>8-35160-21986 borisovckii@mail.ru</t>
  </si>
  <si>
    <t>Челябинская обл., г. Пласт</t>
  </si>
  <si>
    <t>ООО "Компания "Агросоюз"</t>
  </si>
  <si>
    <t>Рыженков Вадим Николаевич</t>
  </si>
  <si>
    <t>8-951-258-3030 2583030@mail.ru</t>
  </si>
  <si>
    <t>ООО "Автономные ТеплоСистемы"</t>
  </si>
  <si>
    <t>Малюк Сергей Анатольевич</t>
  </si>
  <si>
    <t>741-73-32 novoselovaoa@mail.ru</t>
  </si>
  <si>
    <t>ООО "Фрэш-Экспресс"</t>
  </si>
  <si>
    <t>Бурмистрова Лариса Валерьевна</t>
  </si>
  <si>
    <t>8-922-741-46-85 larovna@list.ru</t>
  </si>
  <si>
    <t>ООО Торговый дом "Техно Драйв"</t>
  </si>
  <si>
    <t>Стародумов Александр Александрович</t>
  </si>
  <si>
    <t>262-00-00 td@tdrive.ru</t>
  </si>
  <si>
    <t>ООО Группа компаний "А-Групп"</t>
  </si>
  <si>
    <t>Гулунова Ирина Александровна</t>
  </si>
  <si>
    <t>8-800-775-76-08 gulunova@greenf.ru</t>
  </si>
  <si>
    <t>ООО Торговый дом "Жилкомснаб"</t>
  </si>
  <si>
    <t>Брютов Максим Юрьевич</t>
  </si>
  <si>
    <t>8-922-632-2022, 247-60-16 mbryut@yandex.ru; 2476016@mail.ru</t>
  </si>
  <si>
    <t>ООО "ТРИОНСТРОЙКОМ". База отдыха "Тихие зори"</t>
  </si>
  <si>
    <t>Никонов Сергей Николаевич</t>
  </si>
  <si>
    <t>8-951-799-26-99 nikonov.2010@yandex.ru</t>
  </si>
  <si>
    <t>ООО "Промкаскад"</t>
  </si>
  <si>
    <t>Белич Глеб Владимирович</t>
  </si>
  <si>
    <t>737-02-21, 740-23-72, 247-71-40, 202-03-36 zhadov@promkaskad.ru</t>
  </si>
  <si>
    <t>ООО "Уральские газоны"</t>
  </si>
  <si>
    <t>Пичкалев Никита Анатольевич</t>
  </si>
  <si>
    <t>8 (351) 225-16-30, 8 (342) 205-54-45 gazonyural@yandex.ru</t>
  </si>
  <si>
    <t>Челябинская обл., Пластовский р-н, с. Верхняя Кабанка</t>
  </si>
  <si>
    <t>Ерахтин Александр Вячеславович</t>
  </si>
  <si>
    <t>ООО "Корас-Тур"</t>
  </si>
  <si>
    <t>1037402912128 </t>
  </si>
  <si>
    <t>apach74@gmail.com</t>
  </si>
  <si>
    <t>ООО УК Родной дом</t>
  </si>
  <si>
    <t>ООО "МТСК"</t>
  </si>
  <si>
    <t xml:space="preserve"> ООО "ИТеК ББМВ"</t>
  </si>
  <si>
    <t>ООО "НТЦ"Приводная техника"</t>
  </si>
  <si>
    <t>Освоено</t>
  </si>
  <si>
    <t>Период</t>
  </si>
  <si>
    <t>ИТОГО</t>
  </si>
  <si>
    <t>Общая</t>
  </si>
  <si>
    <t>Субсидии</t>
  </si>
  <si>
    <t>План, шт</t>
  </si>
  <si>
    <t>Выдано, шт</t>
  </si>
  <si>
    <t>Остаток, руб</t>
  </si>
  <si>
    <t>Остаток, шт</t>
  </si>
  <si>
    <t>% Исполнения (руб)</t>
  </si>
  <si>
    <t>% Исполнения (шт)</t>
  </si>
  <si>
    <t>ООО "УЗВМ"</t>
  </si>
  <si>
    <t>ИП Коршунов</t>
  </si>
  <si>
    <t>собирают док-ты, будут в начале следующей недели</t>
  </si>
  <si>
    <t>ООО ТД "Муковозов"</t>
  </si>
  <si>
    <t>ООО "Урал-СБ"</t>
  </si>
  <si>
    <t>ООО ЧОП Блок</t>
  </si>
  <si>
    <t>ИП Гизатуллин И.М</t>
  </si>
  <si>
    <t>ИП Батятина Елена Петровна</t>
  </si>
  <si>
    <t>Батятина Елена Петровна</t>
  </si>
  <si>
    <t>Г. Кыштым</t>
  </si>
  <si>
    <t>Проинформирована</t>
  </si>
  <si>
    <t>ИП Овчинникова Ольга Геннадьевна</t>
  </si>
  <si>
    <t>ovchinnikova_58@mail.ru</t>
  </si>
  <si>
    <t>Овчинникова Ольга Геннадьевна</t>
  </si>
  <si>
    <t>ИП Николенко К.А.</t>
  </si>
  <si>
    <t>Чащина будет после НГ</t>
  </si>
  <si>
    <t>отказ по залогу</t>
  </si>
  <si>
    <t>заявка</t>
  </si>
  <si>
    <t>отказ по капиталу</t>
  </si>
  <si>
    <t>отказ по финке</t>
  </si>
  <si>
    <t>отказ по СБ</t>
  </si>
  <si>
    <t>2487225@mail.ru</t>
  </si>
  <si>
    <t>Кудрявцев Алексей Петрович</t>
  </si>
  <si>
    <t>ООО "Кудрявцев"
ИП Кудрявцев</t>
  </si>
  <si>
    <t>7452066962
743001095157</t>
  </si>
  <si>
    <t>ООО БКФ-Пром</t>
  </si>
  <si>
    <t>ООО "Бренд"</t>
  </si>
  <si>
    <t>в залог 2 станка и 1 авто. Будет отказ (жулики)</t>
  </si>
  <si>
    <t>ООО "Челябкран"</t>
  </si>
  <si>
    <t>Бегашева Наталья Георгиевна</t>
  </si>
  <si>
    <t>получена заявка. Прросрочники по кредиту в АО "УРАЛПРОМБАНК". Кредит не выдавать!!!!</t>
  </si>
  <si>
    <t>ООО НПП Юнивис</t>
  </si>
  <si>
    <t>выдача 21/09/18</t>
  </si>
  <si>
    <t>ООО "Уралстройэнерго"</t>
  </si>
  <si>
    <t>ООО Прокат</t>
  </si>
  <si>
    <t>ООО Юнивис</t>
  </si>
  <si>
    <t>ООО "ИТеК ББМВ"</t>
  </si>
  <si>
    <t>89514753891     elik-99@mail.ru</t>
  </si>
  <si>
    <t>ООО Русмаш</t>
  </si>
  <si>
    <t>задолженность по налогам</t>
  </si>
  <si>
    <t>ИП Кудрявцев А.П.</t>
  </si>
  <si>
    <t>ИП Шарипов Наиль Мухамедьянович</t>
  </si>
  <si>
    <t>Кол-во субъектов, шт</t>
  </si>
  <si>
    <t>ООО УралСтройГрупп</t>
  </si>
  <si>
    <t>89191260000 usg74@list.ru</t>
  </si>
  <si>
    <t>отказ, нулевая компания, не входит в реестр СМСП</t>
  </si>
  <si>
    <t>ИП Моторная Юлия</t>
  </si>
  <si>
    <t>отказ, слабое фин.положение, придет позже</t>
  </si>
  <si>
    <t>нет залога</t>
  </si>
  <si>
    <t>по СБ</t>
  </si>
  <si>
    <t>ООО Гезель</t>
  </si>
  <si>
    <t>Проинформирован есть ИП закрытые в связи с отсутствием имущества, есть кредиты в челябинвесте, 2 заканчиываются в конце августа. Получена заявка. Есть задолженность по налогам</t>
  </si>
  <si>
    <t>ООО "УЗХНО"</t>
  </si>
  <si>
    <t>ООО Легпром</t>
  </si>
  <si>
    <t>Бакал</t>
  </si>
  <si>
    <t>ООО Спектр</t>
  </si>
  <si>
    <t>ООО Драккар</t>
  </si>
  <si>
    <t>ООО Уралрезина</t>
  </si>
  <si>
    <t>перевертыш</t>
  </si>
  <si>
    <t>ИП Николенко</t>
  </si>
  <si>
    <t>ООО УК Магнолия</t>
  </si>
  <si>
    <t>г. Озерск</t>
  </si>
  <si>
    <t>г.Бакал</t>
  </si>
  <si>
    <t>г.Миасс</t>
  </si>
  <si>
    <t>г.Карталы</t>
  </si>
  <si>
    <t>г.Усть-Катав</t>
  </si>
  <si>
    <t>г.Челябинск</t>
  </si>
  <si>
    <t>г.Озерск</t>
  </si>
  <si>
    <t>г.Еманжелинск</t>
  </si>
  <si>
    <t>г.Коркино</t>
  </si>
  <si>
    <t>г.Трехгорный</t>
  </si>
  <si>
    <t>г.Сатка</t>
  </si>
  <si>
    <t>г.Касли</t>
  </si>
  <si>
    <t>г.Златоуст</t>
  </si>
  <si>
    <t>г.Куса</t>
  </si>
  <si>
    <t>г.Верхний Уфалей</t>
  </si>
  <si>
    <t>г.Бреды</t>
  </si>
  <si>
    <t>г.Копейск</t>
  </si>
  <si>
    <t>ООО Камелия</t>
  </si>
  <si>
    <t>Отношение к капиталу, %</t>
  </si>
  <si>
    <t>Портфель займов , руб.</t>
  </si>
  <si>
    <t>ООО Негабарит174</t>
  </si>
  <si>
    <t xml:space="preserve">ООО ТПК ЖМС </t>
  </si>
  <si>
    <t>Отказ (отрицательная кредитная история)</t>
  </si>
  <si>
    <t>середина-конец октября</t>
  </si>
  <si>
    <t>Невыбранные ВКЛ</t>
  </si>
  <si>
    <t>Лимит</t>
  </si>
  <si>
    <t>Выбрано</t>
  </si>
  <si>
    <t>Невыбрано</t>
  </si>
  <si>
    <t>ИП Абрамян</t>
  </si>
  <si>
    <t>ООО Жилкомснаб</t>
  </si>
  <si>
    <t>отказ по оквэд</t>
  </si>
  <si>
    <t>ООО Уралпромконсалт</t>
  </si>
  <si>
    <t>ИП Калиберда Татьяна Юрьевна</t>
  </si>
  <si>
    <t>mail_k74@bk.ru кристалл74.рф</t>
  </si>
  <si>
    <t>ООО МАЗ-КТ</t>
  </si>
  <si>
    <t>ООО ТСУ</t>
  </si>
  <si>
    <t>ИП Чернявских Елена Анатольевна</t>
  </si>
  <si>
    <t>ИП Игитян Диана Арчиловна</t>
  </si>
  <si>
    <t>д. Касарги</t>
  </si>
  <si>
    <t>г. Чебаркуль</t>
  </si>
  <si>
    <t>ООО "Фамиком"</t>
  </si>
  <si>
    <t>7449081488 </t>
  </si>
  <si>
    <t>tarasov@mineral74.ru</t>
  </si>
  <si>
    <t>konfetka8989@inbox.ru</t>
  </si>
  <si>
    <t>elena_koza@bk.ru</t>
  </si>
  <si>
    <t>Гончарова С.А.</t>
  </si>
  <si>
    <t>ООО "ТРАНАЯ"</t>
  </si>
  <si>
    <t>7452060664 </t>
  </si>
  <si>
    <t>book-keeper@inbox.ru, 
89049304311</t>
  </si>
  <si>
    <t>ИП Мусина Наталья Юрьевна</t>
  </si>
  <si>
    <t>Плешков Александр Сергеевич</t>
  </si>
  <si>
    <t>894669@mail.ru</t>
  </si>
  <si>
    <t>Валеев Денис Ратмирович </t>
  </si>
  <si>
    <t>ООО "АЛМАЗЧЕЛСТРОЙ"</t>
  </si>
  <si>
    <t>7457000228 </t>
  </si>
  <si>
    <t>admin@almazchelstroy74.ru</t>
  </si>
  <si>
    <t>п. Межевой</t>
  </si>
  <si>
    <t>ООО КЗПИ</t>
  </si>
  <si>
    <t>ООО "Уралкомсталь"</t>
  </si>
  <si>
    <t>ООО "Уралстройпромснаб"</t>
  </si>
  <si>
    <t>ООО Евровектор</t>
  </si>
  <si>
    <t>ООО Антей</t>
  </si>
  <si>
    <t>ИП Лебедев А.В.</t>
  </si>
  <si>
    <t>ИП Никифорова Валентина Викторовна</t>
  </si>
  <si>
    <t>ahmezyanova@mail.ru</t>
  </si>
  <si>
    <t>ИП Чечетенко Сергей Валерьевич</t>
  </si>
  <si>
    <t>sergeyche03@gmail.com</t>
  </si>
  <si>
    <t>ИП Гончарова С.А.</t>
  </si>
  <si>
    <t>ООО "Антей"</t>
  </si>
  <si>
    <t>Александр Валентинович</t>
  </si>
  <si>
    <t>ИП Лебедева М.Л.</t>
  </si>
  <si>
    <t>muhortova@uraltextile.ru</t>
  </si>
  <si>
    <t>ООО "Автономные Тепловые системы"</t>
  </si>
  <si>
    <t>Ольга Александровна</t>
  </si>
  <si>
    <t>ООО Нью-Фарм</t>
  </si>
  <si>
    <t>Златоуст</t>
  </si>
  <si>
    <t>ИП Тихонова Л.В.</t>
  </si>
  <si>
    <t>ИП Мальцев В.П.</t>
  </si>
  <si>
    <t>ООО "Пегас"</t>
  </si>
  <si>
    <t>ИП Фадеенкова Д.Г.</t>
  </si>
  <si>
    <t>ИП Дружков С.А.</t>
  </si>
  <si>
    <t>ООО ТД Электромаш</t>
  </si>
  <si>
    <t>ООО НТЦ Таганай-Авто</t>
  </si>
  <si>
    <t>ИП Раскатов Илья Игоревич</t>
  </si>
  <si>
    <t>г Коркино</t>
  </si>
  <si>
    <t>Тогунова Е.Д.</t>
  </si>
  <si>
    <t>залог авто (Мазда)</t>
  </si>
  <si>
    <t>ИП Ценнер О.В.</t>
  </si>
  <si>
    <t>ООО Бельмонт-Вояж</t>
  </si>
  <si>
    <t>'shatalova@frscom.ru'</t>
  </si>
  <si>
    <t>ООО Конверсия Нефть</t>
  </si>
  <si>
    <t>knf@chel.surnet.ru', 89026140810</t>
  </si>
  <si>
    <t>Иварус</t>
  </si>
  <si>
    <t>210-120@mail.ru, 89085740333</t>
  </si>
  <si>
    <t>'Александр Елистратов' &lt;elistratov_a@list.ru&gt;</t>
  </si>
  <si>
    <t>Миракур</t>
  </si>
  <si>
    <t>'novaja.voda@yandex.ru'</t>
  </si>
  <si>
    <t>Проинформирован от Гугнина А.В.</t>
  </si>
  <si>
    <t>Новая вода</t>
  </si>
  <si>
    <t>'Бухгалтерия ГК Бельмонт г.Златоуст' &lt;buh_bellmont@mail.ru&gt;</t>
  </si>
  <si>
    <t>Бельмонт</t>
  </si>
  <si>
    <t>'mishutka_finance@mail.ru'</t>
  </si>
  <si>
    <t>ООО Мишутка</t>
  </si>
  <si>
    <t>ООО ПСК</t>
  </si>
  <si>
    <t xml:space="preserve">
ООО "Регион-Ресурс".
</t>
  </si>
  <si>
    <t>resurs10' &lt;resurs10@mail.ru&gt;, тел/факс.: 8(351) 200-42-74</t>
  </si>
  <si>
    <t>'direktor@dialexp.ru'</t>
  </si>
  <si>
    <t>Проинформирован навряд ли что то получат</t>
  </si>
  <si>
    <t>ООО Диал Эксперт</t>
  </si>
  <si>
    <t>ООО Иварус</t>
  </si>
  <si>
    <t>ООО Миракур</t>
  </si>
  <si>
    <t>ждем предварительных документов</t>
  </si>
  <si>
    <t>ООО "Уралстройпроект"</t>
  </si>
  <si>
    <t>залог (недвижимость: 2 квартиры). Нужна ВКЛ</t>
  </si>
  <si>
    <t>ООО "АЛСТЕХ"</t>
  </si>
  <si>
    <t>ООО "КМС"</t>
  </si>
  <si>
    <t>ООО "МЕТАЛЛГРУПП"</t>
  </si>
  <si>
    <t>kms2000@yandex.ru', 89028903007</t>
  </si>
  <si>
    <t>ООО "РусМед"</t>
  </si>
  <si>
    <t>+7 902 605-23-33, hanin_7272@mail.ru</t>
  </si>
  <si>
    <t>ООО "Самоцвет"  / ИП Ханин Сергей Анатольевич</t>
  </si>
  <si>
    <t>7402008130 / 740200012696</t>
  </si>
  <si>
    <t>ООО "ПрофСтильПлюс"</t>
  </si>
  <si>
    <t>Кузнецов Сергей Геннадьевич</t>
  </si>
  <si>
    <t>89080546173, 83513579887, skuznetsov@papillon.ru</t>
  </si>
  <si>
    <t>7415097698 </t>
  </si>
  <si>
    <t>ИП Гурский Герман Владимирович</t>
  </si>
  <si>
    <t>dir@sbottle.ru</t>
  </si>
  <si>
    <t>ООО АСКОН</t>
  </si>
  <si>
    <t>89512410909, 79512410909@mail.ru</t>
  </si>
  <si>
    <t>31/10/2018 рассчиталось 3 миллиона, заемщики пошли искать залог</t>
  </si>
  <si>
    <t>прислали часть документов 31.10.2018</t>
  </si>
  <si>
    <t>Миасс ГК Анастасия</t>
  </si>
  <si>
    <t>ИП Амерханова Динара Рафкатовна</t>
  </si>
  <si>
    <t>Екатерина</t>
  </si>
  <si>
    <t>89518124777, tdmalov@mail.ru</t>
  </si>
  <si>
    <t>Отказ. Работают только за наличку (налоги не платят)</t>
  </si>
  <si>
    <t>ИП Писклов Сергей Юрьевич</t>
  </si>
  <si>
    <t>ООО "МЕДАЛ"</t>
  </si>
  <si>
    <t>Матвеев Андрей</t>
  </si>
  <si>
    <t>89514756865, info@konoplektika.ru</t>
  </si>
  <si>
    <t>ООО "Биттер"</t>
  </si>
  <si>
    <t>ООО «НК-Мет»</t>
  </si>
  <si>
    <t>Шарапов Вячеслав Валерьевич</t>
  </si>
  <si>
    <t xml:space="preserve">Направлено письмо с коммерческим предожением. При необходимости - обратятся </t>
  </si>
  <si>
    <t>ЗАРАКОВСКИЙ СЕРГЕЙ НИКОЛАЕВИЧ (учредитель) есть в банке исполнительных производств</t>
  </si>
  <si>
    <t>хрень, декабрь</t>
  </si>
  <si>
    <t>OOO ЮСГК</t>
  </si>
  <si>
    <t>готовят документы</t>
  </si>
  <si>
    <t>ИП Таланина Инна Яковлевна</t>
  </si>
  <si>
    <t>ИП Лукин Алексей Геннадьевич</t>
  </si>
  <si>
    <t>alex145533@mail.ru</t>
  </si>
  <si>
    <t>Первая сервисная компания</t>
  </si>
  <si>
    <t>ООО "ПСК"</t>
  </si>
  <si>
    <t>ИП Вольхин Дмитрий Александрович</t>
  </si>
  <si>
    <t>Кучерова Наталья Ивановна</t>
  </si>
  <si>
    <t>отрицательный фин. Рез-т</t>
  </si>
  <si>
    <t>89127968191, med.tsentr74@mail.ru</t>
  </si>
  <si>
    <t>7448167118 </t>
  </si>
  <si>
    <t>ООО МЦ "Вдохновение"</t>
  </si>
  <si>
    <t>ИП Балабух Петр Ярославович</t>
  </si>
  <si>
    <t>balabyx@mail.ru</t>
  </si>
  <si>
    <t>ООО "Городская недвижимость"</t>
  </si>
  <si>
    <t>Рубцова Мария</t>
  </si>
  <si>
    <t>rubcova.m@mail.ru   89028667319</t>
  </si>
  <si>
    <t>ООО "ДОРОЖНАЯ КАРТА"</t>
  </si>
  <si>
    <t>Асланян Мгар Озманович</t>
  </si>
  <si>
    <t>пока не нуждаются в кредитовании</t>
  </si>
  <si>
    <t>ООО "Марис"</t>
  </si>
  <si>
    <t>ИП Пашнин Е.С.</t>
  </si>
  <si>
    <t>Пашнин Е.С.</t>
  </si>
  <si>
    <t>ООО ПКФ Цереал</t>
  </si>
  <si>
    <t>ИП Рубис Евгений Сергеевич</t>
  </si>
  <si>
    <t>89080471010, @mail.ru</t>
  </si>
  <si>
    <t>ООО Атомспецпром</t>
  </si>
  <si>
    <t>Кошкарев Александр Владимирович</t>
  </si>
  <si>
    <t>89124077779, koshkarev@uugm.ru</t>
  </si>
  <si>
    <t>7405012871 </t>
  </si>
  <si>
    <t>ООО КОНДИТЕРСКИЙ ДОМ "Кирокос"</t>
  </si>
  <si>
    <t>ООО ПГ "Челпром"</t>
  </si>
  <si>
    <t>залог оборудования (производственная линия 2012 год)</t>
  </si>
  <si>
    <t xml:space="preserve">31/10/2018 рассчиталось 3 миллиона, заемщики пошли искать залог. Пока все в залоге . </t>
  </si>
  <si>
    <t>31/10/2018 рассчиталось 1 350 тыс. руб., заемщики пошли искать залог, еще нужно убрать ОКВЭД. Пока все в залоге</t>
  </si>
  <si>
    <t>позвонить в январе</t>
  </si>
  <si>
    <t>залог спецтехники. Отказ клиента-слшком мало</t>
  </si>
  <si>
    <t>так и не может собрать пакет документов</t>
  </si>
  <si>
    <t>недвижимость (200 кв.м. нежилое помещение Челябинск). Квас-не сезон</t>
  </si>
  <si>
    <t>позвонить летом 2019</t>
  </si>
  <si>
    <t>ООО НТПК</t>
  </si>
  <si>
    <t>Анастасия Сабельникова</t>
  </si>
  <si>
    <t>ИП Давлетова</t>
  </si>
  <si>
    <t>Марина Анатольевна</t>
  </si>
  <si>
    <t>83517000181, 2394236@mail.ru</t>
  </si>
  <si>
    <t>ООО ПГ "ЧЕЛПРОМ"</t>
  </si>
  <si>
    <t>Алексей Анатольевич</t>
  </si>
  <si>
    <t>yarost@yandex.ru</t>
  </si>
  <si>
    <t>заявка в работе</t>
  </si>
  <si>
    <t>ООО "Стройметсервис"</t>
  </si>
  <si>
    <t>оборудование и товар в обороте</t>
  </si>
  <si>
    <t>Евгений</t>
  </si>
  <si>
    <t>Магнитогосрк</t>
  </si>
  <si>
    <t>ctroimet@yandex.ru</t>
  </si>
  <si>
    <t>ООО "Завод линейной арматуры"</t>
  </si>
  <si>
    <t>ООО УралСервисТех</t>
  </si>
  <si>
    <t>Чабанюк Олег Дмитриевич</t>
  </si>
  <si>
    <t>7501321@mail.ru, 83512116575, 89227501321</t>
  </si>
  <si>
    <t>ИП Хрулев Вадим Александрович</t>
  </si>
  <si>
    <t>Галина Леонидовна</t>
  </si>
  <si>
    <t>vitish.galina@yandex.ru</t>
  </si>
  <si>
    <t>2252828@mail.ru</t>
  </si>
  <si>
    <t>ООО "74ТЕХНО"</t>
  </si>
  <si>
    <t>п Мирный</t>
  </si>
  <si>
    <t>ООО "ЧелТЗ"</t>
  </si>
  <si>
    <t>ООО "Южуралкомсервис"</t>
  </si>
  <si>
    <t>n.obuhova74@mail</t>
  </si>
  <si>
    <t>отсутствие залога</t>
  </si>
  <si>
    <t>ООО "РусМет"</t>
  </si>
  <si>
    <t>ИП Тройчанский</t>
  </si>
  <si>
    <t>ООО МТПК</t>
  </si>
  <si>
    <t>9193087781@stonex.ru</t>
  </si>
  <si>
    <t>Зарегистрированы в Москве, не проходят по программе</t>
  </si>
  <si>
    <t>STONEX GROUP</t>
  </si>
  <si>
    <t>Москва</t>
  </si>
  <si>
    <t>ООО ЗЖБИ ЧЭП</t>
  </si>
  <si>
    <t>chep105@mail.ru</t>
  </si>
  <si>
    <t>ООО Трак-Моторс</t>
  </si>
  <si>
    <t>ООО Спецсервис</t>
  </si>
  <si>
    <t>фин.состояние, залог</t>
  </si>
  <si>
    <t>Горохов Денис</t>
  </si>
  <si>
    <t>ООО "ЗЖБИ ЧелЭнерпром"</t>
  </si>
  <si>
    <t>ООО "Троицкая Продовольственная Компания"</t>
  </si>
  <si>
    <t>Доютов Петр Петрович</t>
  </si>
  <si>
    <t>89226385313 petro_d79@mail.ru</t>
  </si>
  <si>
    <t>р-н Троицкий с.Бобровка</t>
  </si>
  <si>
    <t>отказ-низкая стоимость залога, фин.положение</t>
  </si>
  <si>
    <t>Рагоулина Наталья Викторовна</t>
  </si>
  <si>
    <t>89090901813, ragoulina@aleksandrid.ru</t>
  </si>
  <si>
    <t>ООО Александрид партнер"</t>
  </si>
  <si>
    <t>ООО Цех "Кофеопия</t>
  </si>
  <si>
    <t>Азаматов Ильдар Расульевич</t>
  </si>
  <si>
    <t>ООО "Кофеоп"</t>
  </si>
  <si>
    <t>ООО "Металлстройбаза"</t>
  </si>
  <si>
    <t>Кыштым</t>
  </si>
  <si>
    <t>ИП Хомякова Е.В.</t>
  </si>
  <si>
    <t>Олег Владимирович</t>
  </si>
  <si>
    <t>???</t>
  </si>
  <si>
    <t>решение 12.12.2018</t>
  </si>
  <si>
    <t>пишу 12</t>
  </si>
  <si>
    <t>разделить? Пишу 12-13</t>
  </si>
  <si>
    <t>вопрос по залогу</t>
  </si>
  <si>
    <t>pkfts@mail.ru</t>
  </si>
  <si>
    <t>ООО "АЛГОРИТМ ПОЖАРНОЙ БЕЗОПАСНОСТИ"</t>
  </si>
  <si>
    <t>разделить</t>
  </si>
  <si>
    <t>ООО "Негабарит174"</t>
  </si>
  <si>
    <t>ООО "Под ключ"</t>
  </si>
  <si>
    <t>ООО "Высота"</t>
  </si>
  <si>
    <t>ООО  ПО "МашАльянс"</t>
  </si>
  <si>
    <t>нарушение условий поддержки</t>
  </si>
  <si>
    <t>ИП Кандакова Тамара Павловна</t>
  </si>
  <si>
    <t xml:space="preserve">alfakomfort@mail.ru </t>
  </si>
  <si>
    <t>ИП Максай Татьяна Николаевна</t>
  </si>
  <si>
    <t>praivit.@mail.ru 89324722217</t>
  </si>
  <si>
    <t xml:space="preserve">Миасс </t>
  </si>
  <si>
    <t>ООО Велес</t>
  </si>
  <si>
    <t>ООО Русвинил</t>
  </si>
  <si>
    <t>ООО "Ортос"</t>
  </si>
  <si>
    <t>maxmer@mail.ru 8(351)900-59-16</t>
  </si>
  <si>
    <t>[htym 2,5-3 млн</t>
  </si>
  <si>
    <t>Хорев Максим</t>
  </si>
  <si>
    <t>БКИ, мутные</t>
  </si>
  <si>
    <t>ООО "Старттекс"</t>
  </si>
  <si>
    <t>startteks@mail.ru 89821075658</t>
  </si>
  <si>
    <t>ИП Нухов Мансур Махмутович</t>
  </si>
  <si>
    <t>Нязепетровский район, село Ункурда</t>
  </si>
  <si>
    <t>mansur810@rambler.ru 89227328589</t>
  </si>
  <si>
    <t>ООО УралЭкспертЗапчасть</t>
  </si>
  <si>
    <t>Крапивин Максим Олегович</t>
  </si>
  <si>
    <t>ue34@mail.ru 89512462888</t>
  </si>
  <si>
    <t>Хотят займ  в августе</t>
  </si>
  <si>
    <t>ИП Жунтов Андрей Викторович</t>
  </si>
  <si>
    <t>89226336339 nord55@mail.ru</t>
  </si>
  <si>
    <t>Нагайбакский район, с. Фершампенуаз</t>
  </si>
  <si>
    <t>89514755981 sergey_manzin@mail.ru</t>
  </si>
  <si>
    <t>Сергей</t>
  </si>
  <si>
    <t>ИП Батраев Николай Петрович</t>
  </si>
  <si>
    <t>ООО "Лазерные технологии"</t>
  </si>
  <si>
    <t>Волкова Елизавета</t>
  </si>
  <si>
    <t>89517888523 lastech08@mail.ru</t>
  </si>
  <si>
    <t>ИП Гаменюк С.В.</t>
  </si>
  <si>
    <t>ООО "Запчасти для грузовиков"</t>
  </si>
  <si>
    <t>ООО СЛК "Атолло"</t>
  </si>
  <si>
    <t>недостоверность отчетности</t>
  </si>
  <si>
    <t>проходят на 3 млн, ОСН заполнены, отправила собирать полный пакет документов, в залог хотят дать станок. Январь. Не предоставлены документы по залогу</t>
  </si>
  <si>
    <t>ООО ЕМТ РЕММАШ</t>
  </si>
  <si>
    <t>ИП Максай Т.Н.</t>
  </si>
  <si>
    <t>залог недвижимость. залог находится в залоге. Ждем погашения записи об ипотеке</t>
  </si>
  <si>
    <t>предоставление микрозайма</t>
  </si>
  <si>
    <t>Журнал регистрации заявок 2019</t>
  </si>
  <si>
    <t>ООО Алстех (МеталлГрупп)</t>
  </si>
  <si>
    <t>ООО "КИТ"</t>
  </si>
  <si>
    <t>залог недвижимость и авто</t>
  </si>
  <si>
    <t>ООО ПКФ "УВС"</t>
  </si>
  <si>
    <t>ООО "Квадрат"</t>
  </si>
  <si>
    <t>залог недвижимости и оборудования. Клиент из ЦПП</t>
  </si>
  <si>
    <t>ООО Концерн Митмонд</t>
  </si>
  <si>
    <t>ООО ПП Звезда</t>
  </si>
  <si>
    <t>ООО Моттекс</t>
  </si>
  <si>
    <t>ООО Фабрика шнуров</t>
  </si>
  <si>
    <t>ИП Крохин А.Б.</t>
  </si>
  <si>
    <t>клиент думает над залогом и суммой займа</t>
  </si>
  <si>
    <t>ООО Руспромавто</t>
  </si>
  <si>
    <t>необходима встреча с клиентом</t>
  </si>
  <si>
    <t>залог ДДУ</t>
  </si>
  <si>
    <t>ООО Фгос-Резерв</t>
  </si>
  <si>
    <t>ООО "Концерн "Митмонд"</t>
  </si>
  <si>
    <t>ООО ПКФ "УВТ"</t>
  </si>
  <si>
    <t>ООО Уралкомсталь</t>
  </si>
  <si>
    <t>ООО УСПС</t>
  </si>
  <si>
    <t>отказ, убыток</t>
  </si>
  <si>
    <t>кк</t>
  </si>
  <si>
    <t>ООО Уралавтомат</t>
  </si>
  <si>
    <t>Магниторгск</t>
  </si>
  <si>
    <t>ООО Веникофф</t>
  </si>
  <si>
    <t>ООО Стройметиз</t>
  </si>
  <si>
    <t>ООО Техносклад</t>
  </si>
  <si>
    <t>ООО АБ Пласт</t>
  </si>
  <si>
    <t>ООО Урал-Полимер-Лак</t>
  </si>
  <si>
    <t>финансовая поддержка</t>
  </si>
  <si>
    <t>ООО "Спецстроймеханизация"</t>
  </si>
  <si>
    <t>ОТКАЗ, ОТРИЦАТЕЛЬНЫЙ СК</t>
  </si>
  <si>
    <t>20.02.2019 по 19.08.2020</t>
  </si>
  <si>
    <t>Действующий</t>
  </si>
  <si>
    <t>Общество с ограниченной ответственностью</t>
  </si>
  <si>
    <t>22.02.2019 по 18.02.2022</t>
  </si>
  <si>
    <t>ОСН</t>
  </si>
  <si>
    <t>46.74</t>
  </si>
  <si>
    <t>16.23</t>
  </si>
  <si>
    <t>инвестиционные цели</t>
  </si>
  <si>
    <t>Универсальный</t>
  </si>
  <si>
    <t>на 1 января года, предшествующего году оказания финансовой поддержки (на 1 января 2018)</t>
  </si>
  <si>
    <t>на 1 января  года, в котором оказана финансовая поддержка (на 1 января 2019)</t>
  </si>
  <si>
    <t>на 1 января  года, следующего за годом оказания финансовой поддержки (на 1 января 2020)</t>
  </si>
  <si>
    <t>за год, предшествующий году оказания финансовой поддержки (2018г.)</t>
  </si>
  <si>
    <t>за год, в котором оказана финансовая поддержка (2019г.)</t>
  </si>
  <si>
    <t>за год, следующий за годом оказания финансовой поддержки (2020г.)</t>
  </si>
  <si>
    <t>ООО Унтоваленки</t>
  </si>
  <si>
    <t>ООО Челябстеклопром</t>
  </si>
  <si>
    <t>ООО Сталь-Транзит</t>
  </si>
  <si>
    <t>ООО "КЕЛЬМА"</t>
  </si>
  <si>
    <t>Манекин Сергей Павлович</t>
  </si>
  <si>
    <t>89630741000 kelma74@yandex.ru</t>
  </si>
  <si>
    <t>ИП Мухамедзянов</t>
  </si>
  <si>
    <t>всего</t>
  </si>
  <si>
    <t>ООО Инвестстрой</t>
  </si>
  <si>
    <t>выдано</t>
  </si>
  <si>
    <t>исчез</t>
  </si>
  <si>
    <t xml:space="preserve"> исчез</t>
  </si>
  <si>
    <t>ООО Спортлайн-Инвест</t>
  </si>
  <si>
    <t>ООО "Регион-строй", ООО "Функе-Челябинск"</t>
  </si>
  <si>
    <t>7448100970, 7448139858</t>
  </si>
  <si>
    <t>Гальцов Александр Вячеславович</t>
  </si>
  <si>
    <t>83517298590, 2116033</t>
  </si>
  <si>
    <t>ООО Регионстрой</t>
  </si>
  <si>
    <t>Завод ЖБИ</t>
  </si>
  <si>
    <t xml:space="preserve">ИП Данилова </t>
  </si>
  <si>
    <t>встреча на 4-8 февраля 2019. группа компаний. Клиенту некогда встретиться, депутат!!!</t>
  </si>
  <si>
    <t>ООО Тесва</t>
  </si>
  <si>
    <t>отказ,скоринг</t>
  </si>
  <si>
    <t>недостаточность СК</t>
  </si>
  <si>
    <t>перевертыш, март. Ждем годовую отчетность 2018. придут май 2019.</t>
  </si>
  <si>
    <t>перевертыш/думают о залоге</t>
  </si>
  <si>
    <t>ООО "АБ Пласт"</t>
  </si>
  <si>
    <t>04.03.2019 по 03.09.2020</t>
  </si>
  <si>
    <t>ООО "ЕМТ-Реммаш"</t>
  </si>
  <si>
    <t>розничная торговля</t>
  </si>
  <si>
    <t>Индивидуальный предприниматель</t>
  </si>
  <si>
    <t>ООО ПКФ Калипсо</t>
  </si>
  <si>
    <t>УСН</t>
  </si>
  <si>
    <t xml:space="preserve">47.52.1 </t>
  </si>
  <si>
    <t xml:space="preserve">22.22. </t>
  </si>
  <si>
    <t xml:space="preserve">25.62 </t>
  </si>
  <si>
    <t>малое предприятие</t>
  </si>
  <si>
    <t>05.03.2019 по 04.03.2022</t>
  </si>
  <si>
    <t>15.20</t>
  </si>
  <si>
    <t>ООО Спецстроймеханизация</t>
  </si>
  <si>
    <t>Чебаркуль</t>
  </si>
  <si>
    <t>ООО Металлосервис</t>
  </si>
  <si>
    <t>ООО Старттекс</t>
  </si>
  <si>
    <t>07.03.2019 по 04.09.2020</t>
  </si>
  <si>
    <t>744403161348</t>
  </si>
  <si>
    <t>06.03.2019 по 02.09.2020</t>
  </si>
  <si>
    <t>53.20.3</t>
  </si>
  <si>
    <t>33.12 </t>
  </si>
  <si>
    <t>ООО "Трак моторс"</t>
  </si>
  <si>
    <t>отказ по фин.положению</t>
  </si>
  <si>
    <t xml:space="preserve">                       </t>
  </si>
  <si>
    <t>ООО Авалон</t>
  </si>
  <si>
    <t>пропал</t>
  </si>
  <si>
    <t>45.19 </t>
  </si>
  <si>
    <t>ООО "Карьер сервис"</t>
  </si>
  <si>
    <t>ИП Лавров А.В.</t>
  </si>
  <si>
    <t>Король</t>
  </si>
  <si>
    <t>отказ. Отрицательный собственный капитал</t>
  </si>
  <si>
    <t>ООО Скорая кровельная</t>
  </si>
  <si>
    <t>залог 2 авто. Хрень. 3 раз заходят и пропадают.</t>
  </si>
  <si>
    <t>2 заявки под недвижку+БМВ/негатив по СБ ???</t>
  </si>
  <si>
    <t>ООО Композит Групп</t>
  </si>
  <si>
    <t>ООО Композит Групп Челябинск</t>
  </si>
  <si>
    <t>целевое, 20,03</t>
  </si>
  <si>
    <t>???? перевертыш</t>
  </si>
  <si>
    <t>перевертыш, апрель. Ждем годовую отчетность 2018</t>
  </si>
  <si>
    <t>ООО "Металлосервис"</t>
  </si>
  <si>
    <t>ООО "Уралавтомат"</t>
  </si>
  <si>
    <t>18.03.2019 по 14.09.2020</t>
  </si>
  <si>
    <t>общественное питание</t>
  </si>
  <si>
    <t>Капитал до 01.04.2019</t>
  </si>
  <si>
    <t>19.03.2019 по 15.09.2020</t>
  </si>
  <si>
    <t>20.03.2019 по 16.09.2020</t>
  </si>
  <si>
    <t>ИП Стульпина</t>
  </si>
  <si>
    <t>24.33 </t>
  </si>
  <si>
    <t>56.10 </t>
  </si>
  <si>
    <t>47.9</t>
  </si>
  <si>
    <t>ООО Межевская пекарня</t>
  </si>
  <si>
    <t>??? доработка-залог в открытии, апрель</t>
  </si>
  <si>
    <t>Ситникова С.В.</t>
  </si>
  <si>
    <t>ООО Хороший чай</t>
  </si>
  <si>
    <t>ИП Гарбузова Ю.Л.</t>
  </si>
  <si>
    <t>Светлана</t>
  </si>
  <si>
    <t>ООО «Спортлайн-Инвест»</t>
  </si>
  <si>
    <t>26.03.2019 по 25.09.2020</t>
  </si>
  <si>
    <t>апрель, Стекачев</t>
  </si>
  <si>
    <t>ЗАО "Чебаркульский рыбозавод"</t>
  </si>
  <si>
    <t>27.03.2019 по 23.09.2020</t>
  </si>
  <si>
    <t>ООО Промтехэмаль</t>
  </si>
  <si>
    <t>ООО «Технологии Сварки»</t>
  </si>
  <si>
    <t>22.03.2019 по 18.09.2020</t>
  </si>
  <si>
    <t>25.03.2019 по 21.09.2020</t>
  </si>
  <si>
    <t>27.03.2019 по 26.03.2022</t>
  </si>
  <si>
    <t>ИП Мухаметзянов А.Г.</t>
  </si>
  <si>
    <t>ИП Ромашкина Л.Н.</t>
  </si>
  <si>
    <t>ООО "Регионстрой"</t>
  </si>
  <si>
    <t>ООО "УралСтройПромСнаб"</t>
  </si>
  <si>
    <t>ООО «Моттекс»</t>
  </si>
  <si>
    <t>ООО НПП «ПромТехЭмаль»</t>
  </si>
  <si>
    <t>Возобновляемый</t>
  </si>
  <si>
    <t>ООО "Авалон"</t>
  </si>
  <si>
    <t>ООО ТД Росава</t>
  </si>
  <si>
    <t>ООО Норд-Бетон</t>
  </si>
  <si>
    <t>ГКХ Васильев А.Г.</t>
  </si>
  <si>
    <t>БКИ</t>
  </si>
  <si>
    <t>28.03.2019 по 25.03.2022</t>
  </si>
  <si>
    <t>7448100970 </t>
  </si>
  <si>
    <t>28.03.2019 по 26.03.2020</t>
  </si>
  <si>
    <t>ИТЕК ББМВ</t>
  </si>
  <si>
    <t>28.03.2019 по 24.09.2020</t>
  </si>
  <si>
    <t>28.03.2019 по 24.09.2021</t>
  </si>
  <si>
    <t>29.03.2019 по 25.09.2020</t>
  </si>
  <si>
    <t>Закрытое акционерное общество</t>
  </si>
  <si>
    <t>41.20</t>
  </si>
  <si>
    <t>46.46.2</t>
  </si>
  <si>
    <t>46.49.43</t>
  </si>
  <si>
    <t>49.41</t>
  </si>
  <si>
    <t>03.21.4</t>
  </si>
  <si>
    <t>13.94</t>
  </si>
  <si>
    <t>46.41</t>
  </si>
  <si>
    <t>49.4</t>
  </si>
  <si>
    <t>25.62</t>
  </si>
  <si>
    <t>22.19.3</t>
  </si>
  <si>
    <t>24.33</t>
  </si>
  <si>
    <t>46.63</t>
  </si>
  <si>
    <t>25.61</t>
  </si>
  <si>
    <t>23.99.3</t>
  </si>
  <si>
    <t>46.90</t>
  </si>
  <si>
    <t>46.69.3</t>
  </si>
  <si>
    <t>42.22</t>
  </si>
  <si>
    <t>ООО НПО ББМВ</t>
  </si>
  <si>
    <t xml:space="preserve">ЗАО Магнитогорский дом печати </t>
  </si>
  <si>
    <t>ООО Автологистика74</t>
  </si>
  <si>
    <t>ООО Альтернатива</t>
  </si>
  <si>
    <t>по сб</t>
  </si>
  <si>
    <t>залог</t>
  </si>
  <si>
    <t>ИП Кондрашенко</t>
  </si>
  <si>
    <t>из-за поручительства супруги</t>
  </si>
  <si>
    <t>отказ по фин.отчт, сб</t>
  </si>
  <si>
    <t>ИПЦ Учебная техника</t>
  </si>
  <si>
    <t>Средневзвешенная ставка равна</t>
  </si>
  <si>
    <t>ООО "Хороший чай"</t>
  </si>
  <si>
    <t>ООО "Альтернатива"</t>
  </si>
  <si>
    <t>среднее предприятие</t>
  </si>
  <si>
    <t>Информационные решения</t>
  </si>
  <si>
    <t>ООО Уралворота</t>
  </si>
  <si>
    <t>Юлия</t>
  </si>
  <si>
    <t>ООО Титул</t>
  </si>
  <si>
    <t>ООО Гидромехсервис</t>
  </si>
  <si>
    <t>ИП Климов А.В.</t>
  </si>
  <si>
    <t>??</t>
  </si>
  <si>
    <t>тормозы</t>
  </si>
  <si>
    <t>Проинформирован. Убытки. Судимый учредитель</t>
  </si>
  <si>
    <t>ООО ПКФ "Калипсо"</t>
  </si>
  <si>
    <t>ИП Тишин Д.В.</t>
  </si>
  <si>
    <t>2 заявки под недвижку+БМВ/негатив по СБ ??? 3 заявки</t>
  </si>
  <si>
    <t>плохое фин.положение+ залог оборудования</t>
  </si>
  <si>
    <t>отсутствие потребности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</si>
</sst>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0.000"/>
  </numFmts>
  <fonts count="78" x14ac:knownFonts="1">
    <font>
      <sz val="11"/>
      <color theme="1"/>
      <name val="Calibri"/>
      <family val="2"/>
      <charset val="204"/>
      <scheme val="minor"/>
    </font>
    <font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B0F0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44444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color rgb="FF44463F"/>
      <name val="Trebuchet MS"/>
      <family val="2"/>
      <charset val="204"/>
    </font>
    <font>
      <sz val="9"/>
      <color rgb="FF666666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0"/>
      <color rgb="FF000000"/>
      <name val="Georgia"/>
      <family val="1"/>
      <charset val="204"/>
    </font>
    <font>
      <sz val="10.5"/>
      <color rgb="FF000000"/>
      <name val="Microsoft Sans Serif"/>
      <family val="2"/>
      <charset val="204"/>
    </font>
    <font>
      <sz val="10"/>
      <color rgb="FF00A651"/>
      <name val="Tahoma"/>
      <family val="2"/>
      <charset val="204"/>
    </font>
    <font>
      <sz val="10"/>
      <color rgb="FF666666"/>
      <name val="Times New Roman"/>
      <family val="1"/>
      <charset val="204"/>
    </font>
    <font>
      <sz val="10.5"/>
      <color rgb="FF464646"/>
      <name val="Arial"/>
      <family val="2"/>
      <charset val="204"/>
    </font>
    <font>
      <sz val="10.5"/>
      <color rgb="FF4D4E4F"/>
      <name val="Arial"/>
      <family val="2"/>
      <charset val="204"/>
    </font>
    <font>
      <sz val="11"/>
      <color rgb="FF71C328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rgb="FF363636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 Light"/>
      <family val="1"/>
      <charset val="204"/>
      <scheme val="major"/>
    </font>
    <font>
      <sz val="8"/>
      <name val="Arial"/>
      <family val="2"/>
    </font>
    <font>
      <sz val="8"/>
      <color indexed="63"/>
      <name val="Arial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Helvetica"/>
      <family val="2"/>
    </font>
    <font>
      <sz val="8"/>
      <color indexed="63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 Light"/>
      <family val="2"/>
      <charset val="204"/>
    </font>
    <font>
      <sz val="11"/>
      <color theme="1"/>
      <name val="Calibri Light"/>
      <family val="2"/>
      <charset val="204"/>
    </font>
    <font>
      <sz val="14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4" fillId="0" borderId="0"/>
    <xf numFmtId="0" fontId="54" fillId="0" borderId="0"/>
    <xf numFmtId="0" fontId="57" fillId="0" borderId="0"/>
    <xf numFmtId="0" fontId="15" fillId="0" borderId="0"/>
  </cellStyleXfs>
  <cellXfs count="6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right"/>
    </xf>
    <xf numFmtId="0" fontId="6" fillId="0" borderId="1" xfId="2" applyBorder="1" applyAlignment="1">
      <alignment horizontal="right" vertical="top" wrapText="1"/>
    </xf>
    <xf numFmtId="49" fontId="6" fillId="0" borderId="1" xfId="2" applyNumberFormat="1" applyBorder="1" applyAlignment="1">
      <alignment horizontal="right"/>
    </xf>
    <xf numFmtId="0" fontId="6" fillId="0" borderId="1" xfId="2" applyBorder="1"/>
    <xf numFmtId="0" fontId="11" fillId="0" borderId="0" xfId="0" applyFont="1" applyAlignment="1">
      <alignment wrapText="1"/>
    </xf>
    <xf numFmtId="0" fontId="11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19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14" fontId="16" fillId="0" borderId="1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15" fillId="0" borderId="15" xfId="0" applyFont="1" applyBorder="1" applyAlignment="1">
      <alignment horizontal="center" vertical="center" wrapText="1"/>
    </xf>
    <xf numFmtId="49" fontId="0" fillId="3" borderId="0" xfId="0" applyNumberFormat="1" applyFill="1"/>
    <xf numFmtId="49" fontId="0" fillId="0" borderId="0" xfId="0" applyNumberFormat="1"/>
    <xf numFmtId="49" fontId="0" fillId="0" borderId="0" xfId="0" applyNumberFormat="1" applyAlignment="1">
      <alignment wrapText="1"/>
    </xf>
    <xf numFmtId="49" fontId="23" fillId="0" borderId="0" xfId="3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24" fillId="0" borderId="0" xfId="0" applyNumberFormat="1" applyFont="1" applyAlignment="1">
      <alignment horizontal="center" vertical="center" wrapText="1"/>
    </xf>
    <xf numFmtId="49" fontId="24" fillId="0" borderId="1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1" xfId="0" applyFont="1" applyBorder="1"/>
    <xf numFmtId="0" fontId="23" fillId="2" borderId="1" xfId="3" applyFill="1" applyBorder="1" applyAlignment="1">
      <alignment wrapText="1"/>
    </xf>
    <xf numFmtId="0" fontId="4" fillId="2" borderId="0" xfId="0" applyFont="1" applyFill="1"/>
    <xf numFmtId="0" fontId="0" fillId="2" borderId="1" xfId="0" applyFill="1" applyBorder="1"/>
    <xf numFmtId="0" fontId="0" fillId="2" borderId="11" xfId="0" applyFill="1" applyBorder="1"/>
    <xf numFmtId="0" fontId="0" fillId="0" borderId="0" xfId="0" applyAlignment="1">
      <alignment vertical="center"/>
    </xf>
    <xf numFmtId="0" fontId="23" fillId="0" borderId="0" xfId="3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16" fontId="0" fillId="0" borderId="1" xfId="0" applyNumberFormat="1" applyBorder="1" applyAlignment="1">
      <alignment wrapText="1"/>
    </xf>
    <xf numFmtId="0" fontId="0" fillId="0" borderId="9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6" fillId="6" borderId="0" xfId="0" applyFont="1" applyFill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6" fillId="6" borderId="10" xfId="0" applyFont="1" applyFill="1" applyBorder="1" applyAlignment="1">
      <alignment horizontal="center" vertical="center" wrapText="1"/>
    </xf>
    <xf numFmtId="165" fontId="0" fillId="0" borderId="0" xfId="1" applyNumberFormat="1" applyFont="1"/>
    <xf numFmtId="165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wrapText="1"/>
    </xf>
    <xf numFmtId="165" fontId="17" fillId="0" borderId="0" xfId="1" applyNumberFormat="1" applyFont="1" applyAlignment="1">
      <alignment wrapText="1"/>
    </xf>
    <xf numFmtId="0" fontId="43" fillId="0" borderId="17" xfId="0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9" fontId="0" fillId="0" borderId="0" xfId="4" applyFont="1"/>
    <xf numFmtId="0" fontId="43" fillId="0" borderId="19" xfId="0" applyFont="1" applyBorder="1" applyAlignment="1">
      <alignment horizontal="center" vertical="center" wrapText="1"/>
    </xf>
    <xf numFmtId="165" fontId="4" fillId="0" borderId="16" xfId="1" applyNumberFormat="1" applyFont="1" applyBorder="1"/>
    <xf numFmtId="165" fontId="0" fillId="0" borderId="9" xfId="1" applyNumberFormat="1" applyFont="1" applyBorder="1"/>
    <xf numFmtId="165" fontId="5" fillId="0" borderId="9" xfId="1" applyNumberFormat="1" applyFont="1" applyBorder="1"/>
    <xf numFmtId="165" fontId="0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0" fillId="0" borderId="20" xfId="1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4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0" fillId="2" borderId="9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9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165" fontId="4" fillId="0" borderId="9" xfId="1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55" fillId="0" borderId="1" xfId="2" applyFont="1" applyBorder="1" applyAlignment="1">
      <alignment horizontal="right"/>
    </xf>
    <xf numFmtId="0" fontId="0" fillId="2" borderId="2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22" xfId="0" applyBorder="1" applyAlignment="1">
      <alignment horizontal="center" vertical="center"/>
    </xf>
    <xf numFmtId="0" fontId="58" fillId="7" borderId="23" xfId="7" applyFont="1" applyFill="1" applyBorder="1" applyAlignment="1">
      <alignment horizontal="left" vertical="top" wrapText="1"/>
    </xf>
    <xf numFmtId="0" fontId="0" fillId="0" borderId="24" xfId="0" applyBorder="1"/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9" fontId="11" fillId="0" borderId="24" xfId="4" applyFont="1" applyBorder="1" applyAlignment="1">
      <alignment horizontal="center" vertical="center"/>
    </xf>
    <xf numFmtId="43" fontId="11" fillId="0" borderId="24" xfId="1" applyFont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165" fontId="11" fillId="0" borderId="0" xfId="1" applyNumberFormat="1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9" fillId="0" borderId="1" xfId="2" applyFont="1" applyBorder="1" applyAlignment="1">
      <alignment horizontal="right"/>
    </xf>
    <xf numFmtId="0" fontId="0" fillId="5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0" borderId="24" xfId="2" applyBorder="1" applyAlignment="1">
      <alignment horizontal="right"/>
    </xf>
    <xf numFmtId="0" fontId="4" fillId="0" borderId="24" xfId="0" applyFont="1" applyBorder="1" applyAlignment="1">
      <alignment vertical="center" wrapText="1"/>
    </xf>
    <xf numFmtId="165" fontId="55" fillId="0" borderId="1" xfId="2" applyNumberFormat="1" applyFont="1" applyBorder="1" applyAlignment="1">
      <alignment horizontal="right"/>
    </xf>
    <xf numFmtId="165" fontId="0" fillId="2" borderId="22" xfId="1" applyNumberFormat="1" applyFon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65" fontId="45" fillId="0" borderId="1" xfId="1" applyNumberFormat="1" applyFont="1" applyBorder="1" applyAlignment="1">
      <alignment horizontal="center" vertical="center"/>
    </xf>
    <xf numFmtId="165" fontId="45" fillId="2" borderId="1" xfId="1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49" fontId="63" fillId="0" borderId="1" xfId="2" applyNumberFormat="1" applyFont="1" applyBorder="1" applyAlignment="1">
      <alignment horizontal="center" vertical="center"/>
    </xf>
    <xf numFmtId="165" fontId="63" fillId="0" borderId="1" xfId="1" applyNumberFormat="1" applyFont="1" applyBorder="1" applyAlignment="1">
      <alignment horizontal="center" vertical="center" wrapText="1"/>
    </xf>
    <xf numFmtId="165" fontId="45" fillId="0" borderId="1" xfId="1" applyNumberFormat="1" applyFont="1" applyBorder="1" applyAlignment="1">
      <alignment horizontal="center" vertical="center" wrapText="1"/>
    </xf>
    <xf numFmtId="0" fontId="44" fillId="0" borderId="1" xfId="1" applyNumberFormat="1" applyFont="1" applyBorder="1" applyAlignment="1">
      <alignment horizontal="center" vertical="center"/>
    </xf>
    <xf numFmtId="165" fontId="44" fillId="0" borderId="1" xfId="1" applyNumberFormat="1" applyFont="1" applyBorder="1" applyAlignment="1">
      <alignment horizontal="center" vertical="center" wrapText="1"/>
    </xf>
    <xf numFmtId="165" fontId="45" fillId="0" borderId="1" xfId="1" applyNumberFormat="1" applyFont="1" applyBorder="1" applyAlignment="1">
      <alignment vertical="center" wrapText="1"/>
    </xf>
    <xf numFmtId="165" fontId="64" fillId="0" borderId="1" xfId="1" applyNumberFormat="1" applyFont="1" applyBorder="1" applyAlignment="1">
      <alignment horizontal="center" vertical="center" wrapText="1"/>
    </xf>
    <xf numFmtId="0" fontId="64" fillId="0" borderId="1" xfId="2" applyFont="1" applyBorder="1" applyAlignment="1">
      <alignment horizontal="right" vertical="top" wrapText="1"/>
    </xf>
    <xf numFmtId="165" fontId="44" fillId="2" borderId="1" xfId="1" applyNumberFormat="1" applyFont="1" applyFill="1" applyBorder="1" applyAlignment="1">
      <alignment horizontal="center" vertical="center" wrapText="1"/>
    </xf>
    <xf numFmtId="165" fontId="44" fillId="0" borderId="1" xfId="1" applyNumberFormat="1" applyFont="1" applyBorder="1" applyAlignment="1">
      <alignment vertical="center" wrapText="1"/>
    </xf>
    <xf numFmtId="0" fontId="44" fillId="0" borderId="1" xfId="2" applyFont="1" applyBorder="1" applyAlignment="1">
      <alignment horizontal="right" vertical="top" wrapText="1"/>
    </xf>
    <xf numFmtId="165" fontId="63" fillId="0" borderId="1" xfId="1" applyNumberFormat="1" applyFont="1" applyBorder="1" applyAlignment="1">
      <alignment horizontal="center" vertical="center"/>
    </xf>
    <xf numFmtId="165" fontId="63" fillId="2" borderId="1" xfId="1" applyNumberFormat="1" applyFont="1" applyFill="1" applyBorder="1" applyAlignment="1">
      <alignment horizontal="center" vertical="center"/>
    </xf>
    <xf numFmtId="165" fontId="63" fillId="0" borderId="1" xfId="1" applyNumberFormat="1" applyFont="1" applyBorder="1" applyAlignment="1">
      <alignment vertical="center"/>
    </xf>
    <xf numFmtId="0" fontId="63" fillId="0" borderId="1" xfId="2" applyFont="1" applyBorder="1" applyAlignment="1">
      <alignment horizontal="right"/>
    </xf>
    <xf numFmtId="0" fontId="45" fillId="0" borderId="1" xfId="1" applyNumberFormat="1" applyFont="1" applyBorder="1" applyAlignment="1">
      <alignment horizontal="center" vertical="center" wrapText="1"/>
    </xf>
    <xf numFmtId="165" fontId="45" fillId="0" borderId="1" xfId="1" applyNumberFormat="1" applyFont="1" applyBorder="1" applyAlignment="1">
      <alignment vertical="center"/>
    </xf>
    <xf numFmtId="165" fontId="45" fillId="0" borderId="0" xfId="1" applyNumberFormat="1" applyFont="1" applyAlignment="1">
      <alignment horizontal="center" vertical="center"/>
    </xf>
    <xf numFmtId="0" fontId="63" fillId="0" borderId="1" xfId="2" applyFont="1" applyBorder="1"/>
    <xf numFmtId="0" fontId="63" fillId="0" borderId="1" xfId="1" applyNumberFormat="1" applyFont="1" applyBorder="1" applyAlignment="1">
      <alignment horizontal="center" vertical="center"/>
    </xf>
    <xf numFmtId="165" fontId="45" fillId="2" borderId="1" xfId="1" applyNumberFormat="1" applyFont="1" applyFill="1" applyBorder="1" applyAlignment="1">
      <alignment vertical="center" wrapText="1"/>
    </xf>
    <xf numFmtId="0" fontId="63" fillId="0" borderId="1" xfId="2" applyFont="1" applyBorder="1" applyAlignment="1">
      <alignment horizontal="center" vertical="center"/>
    </xf>
    <xf numFmtId="165" fontId="63" fillId="0" borderId="1" xfId="1" applyNumberFormat="1" applyFont="1" applyBorder="1" applyAlignment="1">
      <alignment horizontal="right"/>
    </xf>
    <xf numFmtId="0" fontId="63" fillId="0" borderId="1" xfId="2" applyFont="1" applyBorder="1" applyAlignment="1">
      <alignment horizontal="center"/>
    </xf>
    <xf numFmtId="165" fontId="63" fillId="0" borderId="22" xfId="1" applyNumberFormat="1" applyFont="1" applyBorder="1" applyAlignment="1">
      <alignment horizontal="center" vertical="center" wrapText="1"/>
    </xf>
    <xf numFmtId="165" fontId="63" fillId="0" borderId="1" xfId="1" applyNumberFormat="1" applyFont="1" applyBorder="1" applyAlignment="1">
      <alignment horizontal="center"/>
    </xf>
    <xf numFmtId="165" fontId="45" fillId="0" borderId="1" xfId="1" applyNumberFormat="1" applyFont="1" applyBorder="1" applyAlignment="1">
      <alignment horizontal="right" vertical="center"/>
    </xf>
    <xf numFmtId="0" fontId="63" fillId="0" borderId="24" xfId="2" applyFont="1" applyBorder="1" applyAlignment="1">
      <alignment horizontal="right"/>
    </xf>
    <xf numFmtId="49" fontId="63" fillId="0" borderId="24" xfId="2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0" fillId="2" borderId="24" xfId="1" applyNumberFormat="1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 wrapText="1"/>
    </xf>
    <xf numFmtId="165" fontId="45" fillId="0" borderId="24" xfId="1" applyNumberFormat="1" applyFont="1" applyBorder="1" applyAlignment="1">
      <alignment horizontal="center" vertical="center" wrapText="1"/>
    </xf>
    <xf numFmtId="165" fontId="63" fillId="0" borderId="24" xfId="1" applyNumberFormat="1" applyFont="1" applyBorder="1" applyAlignment="1">
      <alignment vertical="center"/>
    </xf>
    <xf numFmtId="0" fontId="45" fillId="0" borderId="24" xfId="0" applyFont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wrapText="1"/>
    </xf>
    <xf numFmtId="14" fontId="45" fillId="0" borderId="1" xfId="0" applyNumberFormat="1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63" fillId="0" borderId="24" xfId="2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9" fontId="0" fillId="4" borderId="0" xfId="0" applyNumberFormat="1" applyFill="1" applyAlignment="1">
      <alignment horizontal="center" vertical="center" wrapText="1"/>
    </xf>
    <xf numFmtId="49" fontId="23" fillId="4" borderId="0" xfId="3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49" fontId="23" fillId="4" borderId="1" xfId="3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3" fillId="0" borderId="1" xfId="3" applyBorder="1" applyAlignment="1">
      <alignment horizontal="center" vertical="center"/>
    </xf>
    <xf numFmtId="0" fontId="23" fillId="2" borderId="1" xfId="3" applyFill="1" applyBorder="1" applyAlignment="1">
      <alignment horizontal="center" vertical="center"/>
    </xf>
    <xf numFmtId="0" fontId="23" fillId="2" borderId="1" xfId="3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3" fillId="0" borderId="0" xfId="3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3" fillId="0" borderId="1" xfId="3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6" fillId="0" borderId="0" xfId="2" applyNumberFormat="1" applyAlignment="1">
      <alignment horizontal="center" vertical="center"/>
    </xf>
    <xf numFmtId="0" fontId="51" fillId="0" borderId="1" xfId="3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2" fillId="0" borderId="1" xfId="3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49" fontId="50" fillId="0" borderId="22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 shrinkToFit="1"/>
    </xf>
    <xf numFmtId="0" fontId="23" fillId="0" borderId="22" xfId="3" applyBorder="1" applyAlignment="1">
      <alignment horizontal="center" vertical="center"/>
    </xf>
    <xf numFmtId="0" fontId="23" fillId="0" borderId="22" xfId="3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1" fontId="56" fillId="0" borderId="22" xfId="0" applyNumberFormat="1" applyFont="1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/>
    </xf>
    <xf numFmtId="0" fontId="23" fillId="0" borderId="24" xfId="3" applyBorder="1" applyAlignment="1">
      <alignment horizontal="center" vertical="center"/>
    </xf>
    <xf numFmtId="0" fontId="63" fillId="0" borderId="26" xfId="2" applyFont="1" applyBorder="1" applyAlignment="1">
      <alignment horizontal="center" vertical="center"/>
    </xf>
    <xf numFmtId="165" fontId="45" fillId="0" borderId="26" xfId="1" applyNumberFormat="1" applyFont="1" applyBorder="1" applyAlignment="1">
      <alignment horizontal="center" vertical="center" wrapText="1"/>
    </xf>
    <xf numFmtId="165" fontId="63" fillId="0" borderId="26" xfId="1" applyNumberFormat="1" applyFont="1" applyBorder="1" applyAlignment="1">
      <alignment horizontal="center" vertical="center" wrapText="1"/>
    </xf>
    <xf numFmtId="165" fontId="63" fillId="0" borderId="26" xfId="1" applyNumberFormat="1" applyFont="1" applyBorder="1" applyAlignment="1">
      <alignment vertical="center"/>
    </xf>
    <xf numFmtId="0" fontId="45" fillId="0" borderId="26" xfId="0" applyFont="1" applyBorder="1" applyAlignment="1">
      <alignment horizontal="center" vertical="center" wrapText="1"/>
    </xf>
    <xf numFmtId="0" fontId="6" fillId="0" borderId="26" xfId="2" applyBorder="1" applyAlignment="1">
      <alignment horizontal="right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165" fontId="0" fillId="2" borderId="24" xfId="1" applyNumberFormat="1" applyFont="1" applyFill="1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 wrapText="1"/>
    </xf>
    <xf numFmtId="0" fontId="0" fillId="2" borderId="24" xfId="0" applyFill="1" applyBorder="1"/>
    <xf numFmtId="3" fontId="0" fillId="2" borderId="24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 wrapText="1"/>
    </xf>
    <xf numFmtId="165" fontId="0" fillId="2" borderId="22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26" xfId="0" applyBorder="1" applyAlignment="1">
      <alignment wrapText="1"/>
    </xf>
    <xf numFmtId="0" fontId="63" fillId="0" borderId="24" xfId="2" applyFont="1" applyBorder="1" applyAlignment="1">
      <alignment horizontal="right" wrapText="1"/>
    </xf>
    <xf numFmtId="3" fontId="63" fillId="0" borderId="1" xfId="2" applyNumberFormat="1" applyFont="1" applyBorder="1" applyAlignment="1">
      <alignment horizontal="right"/>
    </xf>
    <xf numFmtId="0" fontId="59" fillId="0" borderId="26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165" fontId="0" fillId="8" borderId="26" xfId="1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17" fillId="0" borderId="2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49" fontId="6" fillId="0" borderId="1" xfId="2" applyNumberForma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26" xfId="0" applyFill="1" applyBorder="1" applyAlignment="1">
      <alignment wrapText="1"/>
    </xf>
    <xf numFmtId="165" fontId="0" fillId="5" borderId="24" xfId="1" applyNumberFormat="1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1" fontId="0" fillId="2" borderId="24" xfId="0" applyNumberFormat="1" applyFill="1" applyBorder="1" applyAlignment="1">
      <alignment horizontal="right"/>
    </xf>
    <xf numFmtId="0" fontId="0" fillId="2" borderId="24" xfId="0" applyFill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5" fontId="5" fillId="2" borderId="24" xfId="1" applyNumberFormat="1" applyFont="1" applyFill="1" applyBorder="1" applyAlignment="1">
      <alignment horizontal="center" vertical="center"/>
    </xf>
    <xf numFmtId="43" fontId="11" fillId="9" borderId="24" xfId="1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/>
    </xf>
    <xf numFmtId="14" fontId="11" fillId="0" borderId="1" xfId="0" applyNumberFormat="1" applyFont="1" applyBorder="1"/>
    <xf numFmtId="0" fontId="23" fillId="2" borderId="24" xfId="3" applyFill="1" applyBorder="1"/>
    <xf numFmtId="1" fontId="0" fillId="2" borderId="26" xfId="0" applyNumberFormat="1" applyFill="1" applyBorder="1" applyAlignment="1">
      <alignment horizontal="center" wrapText="1"/>
    </xf>
    <xf numFmtId="3" fontId="0" fillId="0" borderId="24" xfId="0" applyNumberFormat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23" fillId="0" borderId="0" xfId="3"/>
    <xf numFmtId="0" fontId="0" fillId="2" borderId="24" xfId="0" quotePrefix="1" applyFill="1" applyBorder="1"/>
    <xf numFmtId="0" fontId="23" fillId="2" borderId="26" xfId="3" applyFill="1" applyBorder="1" applyAlignment="1">
      <alignment wrapText="1"/>
    </xf>
    <xf numFmtId="0" fontId="0" fillId="2" borderId="26" xfId="0" quotePrefix="1" applyFill="1" applyBorder="1" applyAlignment="1">
      <alignment horizontal="center" vertical="center" wrapText="1"/>
    </xf>
    <xf numFmtId="165" fontId="0" fillId="0" borderId="24" xfId="1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43" fontId="60" fillId="0" borderId="26" xfId="1" applyFont="1" applyBorder="1" applyAlignment="1">
      <alignment horizontal="center" vertical="center"/>
    </xf>
    <xf numFmtId="43" fontId="60" fillId="2" borderId="26" xfId="1" applyFont="1" applyFill="1" applyBorder="1" applyAlignment="1">
      <alignment horizontal="center" vertical="center"/>
    </xf>
    <xf numFmtId="0" fontId="66" fillId="0" borderId="0" xfId="0" applyFont="1"/>
    <xf numFmtId="0" fontId="21" fillId="0" borderId="0" xfId="0" applyFont="1" applyAlignment="1">
      <alignment wrapText="1"/>
    </xf>
    <xf numFmtId="16" fontId="0" fillId="0" borderId="0" xfId="0" applyNumberFormat="1"/>
    <xf numFmtId="0" fontId="4" fillId="0" borderId="0" xfId="0" applyFont="1" applyAlignment="1">
      <alignment wrapText="1"/>
    </xf>
    <xf numFmtId="0" fontId="4" fillId="0" borderId="24" xfId="0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23" fillId="2" borderId="26" xfId="3" applyFill="1" applyBorder="1"/>
    <xf numFmtId="1" fontId="5" fillId="0" borderId="24" xfId="0" applyNumberFormat="1" applyFont="1" applyBorder="1" applyAlignment="1">
      <alignment horizontal="center" vertical="center" wrapText="1"/>
    </xf>
    <xf numFmtId="0" fontId="23" fillId="0" borderId="26" xfId="3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23" fillId="0" borderId="24" xfId="3" applyBorder="1"/>
    <xf numFmtId="165" fontId="5" fillId="0" borderId="24" xfId="1" applyNumberFormat="1" applyFont="1" applyBorder="1" applyAlignment="1">
      <alignment horizontal="center" vertical="center"/>
    </xf>
    <xf numFmtId="0" fontId="67" fillId="0" borderId="0" xfId="0" applyFont="1"/>
    <xf numFmtId="0" fontId="68" fillId="7" borderId="25" xfId="7" applyFont="1" applyFill="1" applyBorder="1" applyAlignment="1">
      <alignment horizontal="left" vertical="top" wrapText="1"/>
    </xf>
    <xf numFmtId="0" fontId="45" fillId="0" borderId="1" xfId="2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" fillId="2" borderId="24" xfId="0" applyFont="1" applyFill="1" applyBorder="1" applyAlignment="1">
      <alignment horizontal="center" vertical="center"/>
    </xf>
    <xf numFmtId="165" fontId="5" fillId="2" borderId="26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5" fillId="2" borderId="24" xfId="0" applyNumberFormat="1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3" fontId="0" fillId="2" borderId="11" xfId="0" applyNumberFormat="1" applyFill="1" applyBorder="1" applyAlignment="1">
      <alignment horizontal="center" vertical="center"/>
    </xf>
    <xf numFmtId="0" fontId="49" fillId="0" borderId="0" xfId="0" applyFont="1"/>
    <xf numFmtId="0" fontId="0" fillId="0" borderId="26" xfId="0" applyBorder="1" applyAlignment="1">
      <alignment vertical="center"/>
    </xf>
    <xf numFmtId="165" fontId="5" fillId="0" borderId="26" xfId="1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3" fillId="2" borderId="1" xfId="2" applyFont="1" applyFill="1" applyBorder="1" applyAlignment="1">
      <alignment horizontal="right"/>
    </xf>
    <xf numFmtId="165" fontId="0" fillId="2" borderId="26" xfId="1" applyNumberFormat="1" applyFont="1" applyFill="1" applyBorder="1" applyAlignment="1">
      <alignment vertical="center"/>
    </xf>
    <xf numFmtId="0" fontId="53" fillId="0" borderId="0" xfId="0" applyFon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65" fontId="0" fillId="0" borderId="24" xfId="1" applyNumberFormat="1" applyFont="1" applyBorder="1" applyAlignment="1">
      <alignment vertical="center"/>
    </xf>
    <xf numFmtId="0" fontId="0" fillId="2" borderId="29" xfId="0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3" fontId="21" fillId="2" borderId="26" xfId="0" applyNumberFormat="1" applyFont="1" applyFill="1" applyBorder="1" applyAlignment="1">
      <alignment horizontal="center" vertical="center"/>
    </xf>
    <xf numFmtId="43" fontId="60" fillId="0" borderId="24" xfId="1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/>
    </xf>
    <xf numFmtId="14" fontId="0" fillId="0" borderId="24" xfId="0" applyNumberFormat="1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5" fontId="45" fillId="0" borderId="24" xfId="1" applyNumberFormat="1" applyFont="1" applyBorder="1" applyAlignment="1">
      <alignment horizontal="center" vertical="center"/>
    </xf>
    <xf numFmtId="16" fontId="0" fillId="0" borderId="24" xfId="0" applyNumberFormat="1" applyBorder="1" applyAlignment="1">
      <alignment horizontal="center" vertical="center"/>
    </xf>
    <xf numFmtId="165" fontId="45" fillId="0" borderId="26" xfId="1" applyNumberFormat="1" applyFon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49" fontId="45" fillId="0" borderId="1" xfId="2" applyNumberFormat="1" applyFont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/>
    </xf>
    <xf numFmtId="0" fontId="4" fillId="0" borderId="26" xfId="0" applyFont="1" applyBorder="1"/>
    <xf numFmtId="3" fontId="6" fillId="0" borderId="1" xfId="2" applyNumberFormat="1" applyBorder="1" applyAlignment="1">
      <alignment horizontal="right"/>
    </xf>
    <xf numFmtId="165" fontId="63" fillId="2" borderId="1" xfId="1" applyNumberFormat="1" applyFont="1" applyFill="1" applyBorder="1" applyAlignment="1">
      <alignment horizontal="center" vertical="center" wrapText="1"/>
    </xf>
    <xf numFmtId="0" fontId="44" fillId="2" borderId="1" xfId="1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6" fillId="2" borderId="1" xfId="2" applyFill="1" applyBorder="1" applyAlignment="1">
      <alignment horizontal="right"/>
    </xf>
    <xf numFmtId="0" fontId="68" fillId="2" borderId="25" xfId="7" applyFont="1" applyFill="1" applyBorder="1" applyAlignment="1">
      <alignment horizontal="left" vertical="top" wrapText="1"/>
    </xf>
    <xf numFmtId="0" fontId="63" fillId="2" borderId="1" xfId="2" applyFont="1" applyFill="1" applyBorder="1" applyAlignment="1">
      <alignment horizontal="center" vertical="center"/>
    </xf>
    <xf numFmtId="165" fontId="45" fillId="2" borderId="1" xfId="1" applyNumberFormat="1" applyFont="1" applyFill="1" applyBorder="1" applyAlignment="1">
      <alignment horizontal="right" vertical="center"/>
    </xf>
    <xf numFmtId="0" fontId="58" fillId="2" borderId="23" xfId="7" applyFont="1" applyFill="1" applyBorder="1" applyAlignment="1">
      <alignment horizontal="left" vertical="top" wrapText="1"/>
    </xf>
    <xf numFmtId="0" fontId="58" fillId="2" borderId="25" xfId="7" applyFont="1" applyFill="1" applyBorder="1" applyAlignment="1">
      <alignment horizontal="left" vertical="top" wrapText="1"/>
    </xf>
    <xf numFmtId="49" fontId="63" fillId="2" borderId="1" xfId="2" applyNumberFormat="1" applyFont="1" applyFill="1" applyBorder="1" applyAlignment="1">
      <alignment horizontal="center" vertical="center"/>
    </xf>
    <xf numFmtId="0" fontId="63" fillId="2" borderId="1" xfId="2" applyFont="1" applyFill="1" applyBorder="1" applyAlignment="1">
      <alignment horizontal="right" wrapText="1"/>
    </xf>
    <xf numFmtId="16" fontId="44" fillId="0" borderId="0" xfId="1" applyNumberFormat="1" applyFont="1" applyAlignment="1">
      <alignment horizontal="center" vertical="center"/>
    </xf>
    <xf numFmtId="49" fontId="6" fillId="2" borderId="1" xfId="2" applyNumberFormat="1" applyFill="1" applyBorder="1" applyAlignment="1">
      <alignment horizontal="center" vertical="center"/>
    </xf>
    <xf numFmtId="49" fontId="6" fillId="2" borderId="1" xfId="2" applyNumberForma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/>
    </xf>
    <xf numFmtId="0" fontId="70" fillId="0" borderId="26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0" fillId="0" borderId="29" xfId="0" applyBorder="1" applyAlignment="1">
      <alignment wrapText="1"/>
    </xf>
    <xf numFmtId="0" fontId="71" fillId="0" borderId="26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/>
    </xf>
    <xf numFmtId="0" fontId="70" fillId="2" borderId="26" xfId="0" applyFont="1" applyFill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5" fillId="2" borderId="26" xfId="0" applyFont="1" applyFill="1" applyBorder="1" applyAlignment="1">
      <alignment horizontal="center" vertical="center" wrapText="1"/>
    </xf>
    <xf numFmtId="0" fontId="45" fillId="2" borderId="26" xfId="0" applyFont="1" applyFill="1" applyBorder="1" applyAlignment="1">
      <alignment horizontal="center" vertical="center"/>
    </xf>
    <xf numFmtId="165" fontId="44" fillId="0" borderId="26" xfId="1" applyNumberFormat="1" applyFont="1" applyBorder="1" applyAlignment="1">
      <alignment horizontal="center" vertical="center" wrapText="1"/>
    </xf>
    <xf numFmtId="165" fontId="45" fillId="0" borderId="26" xfId="1" applyNumberFormat="1" applyFont="1" applyBorder="1" applyAlignment="1">
      <alignment vertical="center" wrapText="1"/>
    </xf>
    <xf numFmtId="0" fontId="45" fillId="0" borderId="26" xfId="0" applyFont="1" applyBorder="1" applyAlignment="1">
      <alignment wrapText="1"/>
    </xf>
    <xf numFmtId="3" fontId="45" fillId="0" borderId="26" xfId="0" applyNumberFormat="1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 wrapText="1"/>
    </xf>
    <xf numFmtId="0" fontId="64" fillId="2" borderId="26" xfId="0" applyFont="1" applyFill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/>
    </xf>
    <xf numFmtId="3" fontId="64" fillId="0" borderId="26" xfId="0" applyNumberFormat="1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165" fontId="45" fillId="2" borderId="26" xfId="1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73" fillId="0" borderId="26" xfId="0" applyFont="1" applyBorder="1" applyAlignment="1">
      <alignment horizontal="center" vertical="center"/>
    </xf>
    <xf numFmtId="165" fontId="73" fillId="0" borderId="26" xfId="1" applyNumberFormat="1" applyFont="1" applyBorder="1" applyAlignment="1">
      <alignment horizontal="center" vertical="center"/>
    </xf>
    <xf numFmtId="0" fontId="73" fillId="0" borderId="26" xfId="0" applyFont="1" applyBorder="1" applyAlignment="1">
      <alignment horizontal="center" vertical="center" wrapText="1"/>
    </xf>
    <xf numFmtId="14" fontId="73" fillId="0" borderId="26" xfId="0" applyNumberFormat="1" applyFont="1" applyBorder="1" applyAlignment="1">
      <alignment horizontal="center" vertical="center"/>
    </xf>
    <xf numFmtId="165" fontId="0" fillId="0" borderId="26" xfId="1" applyNumberFormat="1" applyFont="1" applyBorder="1" applyAlignment="1">
      <alignment vertical="center"/>
    </xf>
    <xf numFmtId="165" fontId="63" fillId="0" borderId="26" xfId="1" applyNumberFormat="1" applyFont="1" applyBorder="1" applyAlignment="1">
      <alignment horizontal="center" vertical="center"/>
    </xf>
    <xf numFmtId="165" fontId="64" fillId="0" borderId="26" xfId="1" applyNumberFormat="1" applyFont="1" applyBorder="1" applyAlignment="1">
      <alignment horizontal="center" vertical="center"/>
    </xf>
    <xf numFmtId="43" fontId="11" fillId="0" borderId="1" xfId="1" applyFont="1" applyBorder="1" applyAlignment="1">
      <alignment horizontal="center"/>
    </xf>
    <xf numFmtId="3" fontId="0" fillId="0" borderId="26" xfId="0" applyNumberFormat="1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0" fontId="64" fillId="2" borderId="26" xfId="0" applyFont="1" applyFill="1" applyBorder="1" applyAlignment="1">
      <alignment horizontal="center" vertical="center"/>
    </xf>
    <xf numFmtId="0" fontId="28" fillId="0" borderId="26" xfId="0" applyFont="1" applyBorder="1"/>
    <xf numFmtId="0" fontId="29" fillId="0" borderId="26" xfId="0" applyFont="1" applyBorder="1"/>
    <xf numFmtId="4" fontId="17" fillId="0" borderId="26" xfId="0" applyNumberFormat="1" applyFont="1" applyBorder="1"/>
    <xf numFmtId="14" fontId="45" fillId="0" borderId="1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32" xfId="0" applyBorder="1"/>
    <xf numFmtId="4" fontId="17" fillId="0" borderId="7" xfId="0" applyNumberFormat="1" applyFont="1" applyBorder="1"/>
    <xf numFmtId="4" fontId="0" fillId="0" borderId="7" xfId="0" applyNumberFormat="1" applyBorder="1"/>
    <xf numFmtId="0" fontId="0" fillId="0" borderId="7" xfId="0" applyBorder="1"/>
    <xf numFmtId="0" fontId="27" fillId="0" borderId="2" xfId="0" applyFont="1" applyBorder="1"/>
    <xf numFmtId="0" fontId="0" fillId="0" borderId="2" xfId="0" applyBorder="1"/>
    <xf numFmtId="0" fontId="0" fillId="0" borderId="34" xfId="0" applyBorder="1"/>
    <xf numFmtId="0" fontId="0" fillId="11" borderId="13" xfId="0" applyFill="1" applyBorder="1"/>
    <xf numFmtId="0" fontId="0" fillId="11" borderId="13" xfId="0" applyFill="1" applyBorder="1" applyAlignment="1">
      <alignment wrapText="1"/>
    </xf>
    <xf numFmtId="0" fontId="0" fillId="11" borderId="18" xfId="0" applyFill="1" applyBorder="1"/>
    <xf numFmtId="0" fontId="0" fillId="11" borderId="12" xfId="0" applyFill="1" applyBorder="1"/>
    <xf numFmtId="0" fontId="14" fillId="11" borderId="33" xfId="0" applyFont="1" applyFill="1" applyBorder="1" applyAlignment="1">
      <alignment wrapText="1"/>
    </xf>
    <xf numFmtId="0" fontId="14" fillId="11" borderId="31" xfId="0" applyFont="1" applyFill="1" applyBorder="1" applyAlignment="1">
      <alignment wrapText="1"/>
    </xf>
    <xf numFmtId="0" fontId="17" fillId="11" borderId="31" xfId="0" applyFont="1" applyFill="1" applyBorder="1"/>
    <xf numFmtId="0" fontId="17" fillId="11" borderId="6" xfId="0" applyFont="1" applyFill="1" applyBorder="1"/>
    <xf numFmtId="0" fontId="14" fillId="2" borderId="31" xfId="0" applyFont="1" applyFill="1" applyBorder="1" applyAlignment="1">
      <alignment wrapText="1"/>
    </xf>
    <xf numFmtId="0" fontId="42" fillId="2" borderId="31" xfId="0" applyFont="1" applyFill="1" applyBorder="1"/>
    <xf numFmtId="0" fontId="17" fillId="2" borderId="31" xfId="0" applyFont="1" applyFill="1" applyBorder="1"/>
    <xf numFmtId="0" fontId="0" fillId="0" borderId="15" xfId="0" applyBorder="1"/>
    <xf numFmtId="0" fontId="17" fillId="11" borderId="33" xfId="0" applyFont="1" applyFill="1" applyBorder="1" applyAlignment="1">
      <alignment horizontal="left"/>
    </xf>
    <xf numFmtId="0" fontId="17" fillId="11" borderId="31" xfId="0" applyFont="1" applyFill="1" applyBorder="1" applyAlignment="1">
      <alignment horizontal="left"/>
    </xf>
    <xf numFmtId="0" fontId="5" fillId="2" borderId="26" xfId="0" applyFont="1" applyFill="1" applyBorder="1"/>
    <xf numFmtId="0" fontId="0" fillId="11" borderId="6" xfId="0" applyFill="1" applyBorder="1" applyAlignment="1">
      <alignment horizontal="center"/>
    </xf>
    <xf numFmtId="0" fontId="0" fillId="11" borderId="19" xfId="0" applyFill="1" applyBorder="1"/>
    <xf numFmtId="0" fontId="0" fillId="0" borderId="16" xfId="0" applyBorder="1"/>
    <xf numFmtId="0" fontId="0" fillId="0" borderId="31" xfId="0" applyBorder="1" applyAlignment="1">
      <alignment wrapText="1"/>
    </xf>
    <xf numFmtId="0" fontId="5" fillId="0" borderId="32" xfId="0" applyFont="1" applyBorder="1"/>
    <xf numFmtId="0" fontId="5" fillId="0" borderId="31" xfId="0" applyFont="1" applyBorder="1" applyAlignment="1">
      <alignment horizontal="left" vertical="center" wrapText="1"/>
    </xf>
    <xf numFmtId="0" fontId="0" fillId="0" borderId="31" xfId="0" applyBorder="1"/>
    <xf numFmtId="0" fontId="25" fillId="0" borderId="31" xfId="0" applyFont="1" applyBorder="1" applyAlignment="1">
      <alignment horizontal="left" vertical="center" wrapText="1"/>
    </xf>
    <xf numFmtId="0" fontId="0" fillId="0" borderId="33" xfId="0" applyBorder="1" applyAlignment="1">
      <alignment wrapText="1"/>
    </xf>
    <xf numFmtId="0" fontId="5" fillId="0" borderId="34" xfId="0" applyFont="1" applyBorder="1"/>
    <xf numFmtId="0" fontId="17" fillId="11" borderId="12" xfId="0" applyFont="1" applyFill="1" applyBorder="1"/>
    <xf numFmtId="0" fontId="65" fillId="11" borderId="13" xfId="0" applyFont="1" applyFill="1" applyBorder="1"/>
    <xf numFmtId="0" fontId="65" fillId="11" borderId="18" xfId="0" applyFont="1" applyFill="1" applyBorder="1"/>
    <xf numFmtId="0" fontId="0" fillId="11" borderId="6" xfId="0" applyFill="1" applyBorder="1" applyAlignment="1">
      <alignment wrapText="1"/>
    </xf>
    <xf numFmtId="0" fontId="17" fillId="11" borderId="7" xfId="0" applyFont="1" applyFill="1" applyBorder="1"/>
    <xf numFmtId="0" fontId="17" fillId="11" borderId="8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44" fillId="2" borderId="26" xfId="0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165" fontId="45" fillId="2" borderId="26" xfId="1" applyNumberFormat="1" applyFont="1" applyFill="1" applyBorder="1" applyAlignment="1">
      <alignment vertical="center"/>
    </xf>
    <xf numFmtId="0" fontId="72" fillId="2" borderId="1" xfId="0" applyFont="1" applyFill="1" applyBorder="1" applyAlignment="1">
      <alignment horizontal="center" vertical="center" wrapText="1"/>
    </xf>
    <xf numFmtId="3" fontId="72" fillId="2" borderId="24" xfId="0" applyNumberFormat="1" applyFont="1" applyFill="1" applyBorder="1" applyAlignment="1">
      <alignment horizontal="center" vertical="center"/>
    </xf>
    <xf numFmtId="0" fontId="64" fillId="2" borderId="24" xfId="0" applyFont="1" applyFill="1" applyBorder="1" applyAlignment="1">
      <alignment horizontal="center" vertical="center"/>
    </xf>
    <xf numFmtId="3" fontId="64" fillId="2" borderId="26" xfId="0" applyNumberFormat="1" applyFont="1" applyFill="1" applyBorder="1" applyAlignment="1">
      <alignment horizontal="center" vertical="center"/>
    </xf>
    <xf numFmtId="165" fontId="64" fillId="2" borderId="26" xfId="1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4" fillId="2" borderId="2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1" fontId="73" fillId="0" borderId="26" xfId="0" applyNumberFormat="1" applyFont="1" applyBorder="1" applyAlignment="1">
      <alignment horizontal="center" vertical="center"/>
    </xf>
    <xf numFmtId="1" fontId="44" fillId="0" borderId="1" xfId="1" applyNumberFormat="1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 wrapText="1"/>
    </xf>
    <xf numFmtId="14" fontId="70" fillId="0" borderId="26" xfId="0" applyNumberFormat="1" applyFont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43" fontId="11" fillId="0" borderId="26" xfId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9" fontId="11" fillId="0" borderId="26" xfId="4" applyFont="1" applyBorder="1" applyAlignment="1">
      <alignment horizontal="center" vertical="center"/>
    </xf>
    <xf numFmtId="165" fontId="63" fillId="2" borderId="26" xfId="1" applyNumberFormat="1" applyFont="1" applyFill="1" applyBorder="1" applyAlignment="1">
      <alignment horizontal="center" vertical="center"/>
    </xf>
    <xf numFmtId="165" fontId="4" fillId="0" borderId="26" xfId="1" applyNumberFormat="1" applyFont="1" applyBorder="1" applyAlignment="1">
      <alignment horizontal="center" vertical="center"/>
    </xf>
    <xf numFmtId="165" fontId="70" fillId="0" borderId="26" xfId="1" applyNumberFormat="1" applyFont="1" applyBorder="1" applyAlignment="1">
      <alignment vertical="center"/>
    </xf>
    <xf numFmtId="165" fontId="70" fillId="0" borderId="26" xfId="1" applyNumberFormat="1" applyFont="1" applyBorder="1" applyAlignment="1">
      <alignment horizontal="center" vertical="center"/>
    </xf>
    <xf numFmtId="3" fontId="45" fillId="2" borderId="26" xfId="0" applyNumberFormat="1" applyFont="1" applyFill="1" applyBorder="1" applyAlignment="1">
      <alignment horizontal="center" vertical="center"/>
    </xf>
    <xf numFmtId="3" fontId="44" fillId="2" borderId="26" xfId="0" applyNumberFormat="1" applyFont="1" applyFill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74" fillId="0" borderId="26" xfId="0" applyFont="1" applyBorder="1" applyAlignment="1">
      <alignment horizontal="center" vertical="center" wrapText="1"/>
    </xf>
    <xf numFmtId="0" fontId="75" fillId="2" borderId="26" xfId="0" applyFont="1" applyFill="1" applyBorder="1" applyAlignment="1">
      <alignment horizontal="center" vertical="center" wrapText="1"/>
    </xf>
    <xf numFmtId="0" fontId="74" fillId="2" borderId="26" xfId="0" applyFont="1" applyFill="1" applyBorder="1" applyAlignment="1">
      <alignment horizontal="center" vertical="center"/>
    </xf>
    <xf numFmtId="165" fontId="74" fillId="0" borderId="26" xfId="1" applyNumberFormat="1" applyFont="1" applyBorder="1" applyAlignment="1">
      <alignment horizontal="center" vertical="center"/>
    </xf>
    <xf numFmtId="0" fontId="74" fillId="0" borderId="26" xfId="0" applyFont="1" applyBorder="1" applyAlignment="1">
      <alignment horizontal="center" vertical="center"/>
    </xf>
    <xf numFmtId="0" fontId="75" fillId="0" borderId="26" xfId="0" applyFont="1" applyBorder="1" applyAlignment="1">
      <alignment horizontal="center" vertical="center" wrapText="1"/>
    </xf>
    <xf numFmtId="0" fontId="75" fillId="2" borderId="26" xfId="0" applyFont="1" applyFill="1" applyBorder="1" applyAlignment="1">
      <alignment horizontal="center" vertical="center"/>
    </xf>
    <xf numFmtId="165" fontId="75" fillId="0" borderId="26" xfId="1" applyNumberFormat="1" applyFont="1" applyBorder="1" applyAlignment="1">
      <alignment horizontal="center" vertical="center"/>
    </xf>
    <xf numFmtId="165" fontId="0" fillId="2" borderId="26" xfId="1" applyNumberFormat="1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 wrapText="1"/>
    </xf>
    <xf numFmtId="1" fontId="70" fillId="0" borderId="26" xfId="0" applyNumberFormat="1" applyFont="1" applyBorder="1" applyAlignment="1">
      <alignment horizontal="center" vertical="center"/>
    </xf>
    <xf numFmtId="43" fontId="11" fillId="0" borderId="30" xfId="1" applyFont="1" applyBorder="1" applyAlignment="1">
      <alignment horizontal="center" vertical="center"/>
    </xf>
    <xf numFmtId="165" fontId="11" fillId="0" borderId="26" xfId="1" applyNumberFormat="1" applyFont="1" applyBorder="1" applyAlignment="1">
      <alignment horizontal="center" vertical="center"/>
    </xf>
    <xf numFmtId="14" fontId="44" fillId="0" borderId="26" xfId="0" applyNumberFormat="1" applyFont="1" applyBorder="1" applyAlignment="1">
      <alignment horizontal="center" vertical="center"/>
    </xf>
    <xf numFmtId="0" fontId="73" fillId="0" borderId="26" xfId="0" applyFont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 wrapText="1"/>
    </xf>
    <xf numFmtId="165" fontId="10" fillId="2" borderId="26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" fontId="45" fillId="2" borderId="26" xfId="0" applyNumberFormat="1" applyFont="1" applyFill="1" applyBorder="1" applyAlignment="1">
      <alignment horizontal="center" vertical="center"/>
    </xf>
    <xf numFmtId="0" fontId="70" fillId="2" borderId="10" xfId="0" applyFont="1" applyFill="1" applyBorder="1" applyAlignment="1">
      <alignment horizontal="center" vertical="center" wrapText="1"/>
    </xf>
    <xf numFmtId="3" fontId="70" fillId="0" borderId="26" xfId="0" applyNumberFormat="1" applyFont="1" applyBorder="1" applyAlignment="1">
      <alignment horizontal="center" vertical="center"/>
    </xf>
    <xf numFmtId="0" fontId="73" fillId="2" borderId="26" xfId="0" applyFont="1" applyFill="1" applyBorder="1" applyAlignment="1">
      <alignment horizontal="center" vertical="center" wrapText="1"/>
    </xf>
    <xf numFmtId="9" fontId="73" fillId="0" borderId="26" xfId="4" applyFont="1" applyBorder="1" applyAlignment="1">
      <alignment horizontal="center" vertical="center"/>
    </xf>
    <xf numFmtId="165" fontId="44" fillId="2" borderId="26" xfId="1" applyNumberFormat="1" applyFont="1" applyFill="1" applyBorder="1" applyAlignment="1">
      <alignment horizontal="center" vertical="center"/>
    </xf>
    <xf numFmtId="4" fontId="0" fillId="0" borderId="35" xfId="0" applyNumberFormat="1" applyBorder="1"/>
    <xf numFmtId="0" fontId="70" fillId="0" borderId="26" xfId="0" applyFont="1" applyBorder="1" applyAlignment="1">
      <alignment horizontal="center" vertical="center" wrapText="1"/>
    </xf>
    <xf numFmtId="49" fontId="70" fillId="0" borderId="26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165" fontId="44" fillId="3" borderId="1" xfId="1" applyNumberFormat="1" applyFont="1" applyFill="1" applyBorder="1" applyAlignment="1">
      <alignment vertical="center" wrapText="1"/>
    </xf>
    <xf numFmtId="0" fontId="45" fillId="10" borderId="26" xfId="0" applyFont="1" applyFill="1" applyBorder="1" applyAlignment="1">
      <alignment horizontal="center" vertical="center" wrapText="1"/>
    </xf>
    <xf numFmtId="0" fontId="45" fillId="10" borderId="26" xfId="0" applyFont="1" applyFill="1" applyBorder="1" applyAlignment="1">
      <alignment horizontal="center" vertical="center"/>
    </xf>
    <xf numFmtId="165" fontId="45" fillId="10" borderId="26" xfId="1" applyNumberFormat="1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17" fillId="11" borderId="36" xfId="0" applyFont="1" applyFill="1" applyBorder="1" applyAlignment="1">
      <alignment horizontal="left"/>
    </xf>
    <xf numFmtId="0" fontId="5" fillId="2" borderId="11" xfId="0" applyFont="1" applyFill="1" applyBorder="1"/>
    <xf numFmtId="0" fontId="0" fillId="0" borderId="37" xfId="0" applyBorder="1"/>
    <xf numFmtId="165" fontId="44" fillId="10" borderId="26" xfId="1" applyNumberFormat="1" applyFont="1" applyFill="1" applyBorder="1" applyAlignment="1">
      <alignment horizontal="center" vertical="center"/>
    </xf>
    <xf numFmtId="165" fontId="44" fillId="0" borderId="26" xfId="1" applyNumberFormat="1" applyFont="1" applyBorder="1" applyAlignment="1">
      <alignment horizontal="center" vertical="center"/>
    </xf>
    <xf numFmtId="165" fontId="64" fillId="2" borderId="26" xfId="1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  <xf numFmtId="165" fontId="44" fillId="2" borderId="0" xfId="1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 applyProtection="1">
      <alignment horizontal="center" vertical="center" wrapText="1"/>
      <protection locked="0"/>
    </xf>
    <xf numFmtId="0" fontId="71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3" fillId="0" borderId="11" xfId="3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3" fillId="0" borderId="11" xfId="2" applyFont="1" applyBorder="1" applyAlignment="1">
      <alignment horizontal="center" vertical="center" wrapText="1"/>
    </xf>
    <xf numFmtId="0" fontId="63" fillId="0" borderId="2" xfId="2" applyFont="1" applyBorder="1" applyAlignment="1">
      <alignment horizontal="center" vertical="center" wrapText="1"/>
    </xf>
    <xf numFmtId="164" fontId="63" fillId="0" borderId="11" xfId="2" applyNumberFormat="1" applyFont="1" applyBorder="1" applyAlignment="1">
      <alignment horizontal="center" vertical="center" wrapText="1"/>
    </xf>
    <xf numFmtId="164" fontId="63" fillId="0" borderId="2" xfId="2" applyNumberFormat="1" applyFont="1" applyBorder="1" applyAlignment="1">
      <alignment horizontal="center" vertical="center" wrapText="1"/>
    </xf>
    <xf numFmtId="0" fontId="63" fillId="0" borderId="11" xfId="2" applyFont="1" applyBorder="1" applyAlignment="1">
      <alignment horizontal="right" vertical="center" wrapText="1"/>
    </xf>
    <xf numFmtId="0" fontId="63" fillId="0" borderId="2" xfId="2" applyFont="1" applyBorder="1" applyAlignment="1">
      <alignment horizontal="right" vertical="center" wrapText="1"/>
    </xf>
    <xf numFmtId="49" fontId="63" fillId="0" borderId="11" xfId="2" applyNumberFormat="1" applyFont="1" applyBorder="1" applyAlignment="1">
      <alignment horizontal="center" vertical="center" wrapText="1"/>
    </xf>
    <xf numFmtId="49" fontId="63" fillId="0" borderId="2" xfId="2" applyNumberFormat="1" applyFont="1" applyBorder="1" applyAlignment="1">
      <alignment horizontal="center" vertical="center" wrapText="1"/>
    </xf>
    <xf numFmtId="9" fontId="60" fillId="0" borderId="0" xfId="4" applyFont="1" applyAlignment="1">
      <alignment horizontal="center" vertical="center"/>
    </xf>
    <xf numFmtId="9" fontId="0" fillId="0" borderId="0" xfId="4" applyFont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9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9" fontId="60" fillId="0" borderId="26" xfId="4" applyFont="1" applyBorder="1" applyAlignment="1">
      <alignment horizontal="center" vertical="center"/>
    </xf>
    <xf numFmtId="9" fontId="0" fillId="0" borderId="26" xfId="4" applyFont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14" fontId="60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60" fillId="0" borderId="26" xfId="0" applyNumberFormat="1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76" fillId="0" borderId="0" xfId="0" applyNumberFormat="1" applyFont="1" applyAlignment="1">
      <alignment horizontal="center" vertical="center" wrapText="1"/>
    </xf>
    <xf numFmtId="166" fontId="77" fillId="0" borderId="0" xfId="0" applyNumberFormat="1" applyFont="1" applyAlignment="1">
      <alignment horizontal="center" vertical="center" wrapText="1"/>
    </xf>
  </cellXfs>
  <cellStyles count="9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2"/>
    <cellStyle name="Обычный 4" xfId="8"/>
    <cellStyle name="Обычный_Лист1" xfId="7"/>
    <cellStyle name="Процентный" xfId="4" builtinId="5"/>
    <cellStyle name="Финансовый" xfId="1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n.lugovaya@victotia.ru" TargetMode="External"/><Relationship Id="rId21" Type="http://schemas.openxmlformats.org/officeDocument/2006/relationships/hyperlink" Target="http://magniy.ru/" TargetMode="External"/><Relationship Id="rId63" Type="http://schemas.openxmlformats.org/officeDocument/2006/relationships/hyperlink" Target="mailto:breget74@mail.ru" TargetMode="External"/><Relationship Id="rId159" Type="http://schemas.openxmlformats.org/officeDocument/2006/relationships/hyperlink" Target="mailto:190163s@mail.ru" TargetMode="External"/><Relationship Id="rId170" Type="http://schemas.openxmlformats.org/officeDocument/2006/relationships/hyperlink" Target="mailto:info@domkafel.ru" TargetMode="External"/><Relationship Id="rId226" Type="http://schemas.openxmlformats.org/officeDocument/2006/relationships/hyperlink" Target="mailto:tractormini74@mail.ru" TargetMode="External"/><Relationship Id="rId268" Type="http://schemas.openxmlformats.org/officeDocument/2006/relationships/hyperlink" Target="mailto:vitish.galina@yandex.ru" TargetMode="External"/><Relationship Id="rId32" Type="http://schemas.openxmlformats.org/officeDocument/2006/relationships/hyperlink" Target="http://gepro.ru/" TargetMode="External"/><Relationship Id="rId74" Type="http://schemas.openxmlformats.org/officeDocument/2006/relationships/hyperlink" Target="mailto:southuralpaper@yandex.ru" TargetMode="External"/><Relationship Id="rId128" Type="http://schemas.openxmlformats.org/officeDocument/2006/relationships/hyperlink" Target="mailto:abaraev@mksyn.ru" TargetMode="External"/><Relationship Id="rId5" Type="http://schemas.openxmlformats.org/officeDocument/2006/relationships/hyperlink" Target="mailto:info@stankitsp.com" TargetMode="External"/><Relationship Id="rId95" Type="http://schemas.openxmlformats.org/officeDocument/2006/relationships/hyperlink" Target="mailto:kumir@kumir74.ru" TargetMode="External"/><Relationship Id="rId160" Type="http://schemas.openxmlformats.org/officeDocument/2006/relationships/hyperlink" Target="mailto:rcmasters@mail.ru" TargetMode="External"/><Relationship Id="rId181" Type="http://schemas.openxmlformats.org/officeDocument/2006/relationships/hyperlink" Target="mailto:zakaz@znak74.ru" TargetMode="External"/><Relationship Id="rId216" Type="http://schemas.openxmlformats.org/officeDocument/2006/relationships/hyperlink" Target="mailto:td@tdrive.ru" TargetMode="External"/><Relationship Id="rId237" Type="http://schemas.openxmlformats.org/officeDocument/2006/relationships/hyperlink" Target="mailto:gzl.rotkina@ya.ru" TargetMode="External"/><Relationship Id="rId258" Type="http://schemas.openxmlformats.org/officeDocument/2006/relationships/hyperlink" Target="mailto:muhortova@uraltextile.ru" TargetMode="External"/><Relationship Id="rId22" Type="http://schemas.openxmlformats.org/officeDocument/2006/relationships/hyperlink" Target="http://www.himtek.chelb.ru/" TargetMode="External"/><Relationship Id="rId43" Type="http://schemas.openxmlformats.org/officeDocument/2006/relationships/hyperlink" Target="http://&#1089;&#1090;&#1080;&#1088;&#1082;&#1072;74.&#1088;&#1092;/" TargetMode="External"/><Relationship Id="rId64" Type="http://schemas.openxmlformats.org/officeDocument/2006/relationships/hyperlink" Target="mailto:rntd-v@mail.ru" TargetMode="External"/><Relationship Id="rId118" Type="http://schemas.openxmlformats.org/officeDocument/2006/relationships/hyperlink" Target="mailto:office@momentum.ru" TargetMode="External"/><Relationship Id="rId139" Type="http://schemas.openxmlformats.org/officeDocument/2006/relationships/hyperlink" Target="mailto:evterentev@urallada.ru" TargetMode="External"/><Relationship Id="rId85" Type="http://schemas.openxmlformats.org/officeDocument/2006/relationships/hyperlink" Target="mailto:stop-t@bk.ru" TargetMode="External"/><Relationship Id="rId150" Type="http://schemas.openxmlformats.org/officeDocument/2006/relationships/hyperlink" Target="mailto:PSK@chel.surnet.ru" TargetMode="External"/><Relationship Id="rId171" Type="http://schemas.openxmlformats.org/officeDocument/2006/relationships/hyperlink" Target="mailto:Laminate174@yandex.ru" TargetMode="External"/><Relationship Id="rId192" Type="http://schemas.openxmlformats.org/officeDocument/2006/relationships/hyperlink" Target="mailto:info@stroy-invest74.ru" TargetMode="External"/><Relationship Id="rId206" Type="http://schemas.openxmlformats.org/officeDocument/2006/relationships/hyperlink" Target="mailto:oserova@32zuba.net" TargetMode="External"/><Relationship Id="rId227" Type="http://schemas.openxmlformats.org/officeDocument/2006/relationships/hyperlink" Target="mailto:sutov_89@mail.ru" TargetMode="External"/><Relationship Id="rId248" Type="http://schemas.openxmlformats.org/officeDocument/2006/relationships/hyperlink" Target="mailto:wojaka@uraltextile.ru" TargetMode="External"/><Relationship Id="rId269" Type="http://schemas.openxmlformats.org/officeDocument/2006/relationships/hyperlink" Target="mailto:2252828@mail.ru" TargetMode="External"/><Relationship Id="rId12" Type="http://schemas.openxmlformats.org/officeDocument/2006/relationships/hyperlink" Target="http://www.belma.ru/" TargetMode="External"/><Relationship Id="rId33" Type="http://schemas.openxmlformats.org/officeDocument/2006/relationships/hyperlink" Target="http://tehnooptik.ru/" TargetMode="External"/><Relationship Id="rId108" Type="http://schemas.openxmlformats.org/officeDocument/2006/relationships/hyperlink" Target="mailto:info@tz74.ru" TargetMode="External"/><Relationship Id="rId129" Type="http://schemas.openxmlformats.org/officeDocument/2006/relationships/hyperlink" Target="mailto:gorkun@chzmek.ru" TargetMode="External"/><Relationship Id="rId54" Type="http://schemas.openxmlformats.org/officeDocument/2006/relationships/hyperlink" Target="mailto:2478030@mail.ru" TargetMode="External"/><Relationship Id="rId75" Type="http://schemas.openxmlformats.org/officeDocument/2006/relationships/hyperlink" Target="mailto:99_tranzit@mail.ru" TargetMode="External"/><Relationship Id="rId96" Type="http://schemas.openxmlformats.org/officeDocument/2006/relationships/hyperlink" Target="mailto:info@uborkamusora74.ru" TargetMode="External"/><Relationship Id="rId140" Type="http://schemas.openxmlformats.org/officeDocument/2006/relationships/hyperlink" Target="mailto:mikhail_smirnov@mail.ru" TargetMode="External"/><Relationship Id="rId161" Type="http://schemas.openxmlformats.org/officeDocument/2006/relationships/hyperlink" Target="mailto:w2328319@yandex.ru" TargetMode="External"/><Relationship Id="rId182" Type="http://schemas.openxmlformats.org/officeDocument/2006/relationships/hyperlink" Target="mailto:rosecoaudit@yandex.ru" TargetMode="External"/><Relationship Id="rId217" Type="http://schemas.openxmlformats.org/officeDocument/2006/relationships/hyperlink" Target="mailto:gulunova@greenf.ru" TargetMode="External"/><Relationship Id="rId6" Type="http://schemas.openxmlformats.org/officeDocument/2006/relationships/hyperlink" Target="http://stankitsp.com/" TargetMode="External"/><Relationship Id="rId238" Type="http://schemas.openxmlformats.org/officeDocument/2006/relationships/hyperlink" Target="https://focus.kontur.ru/search?query=%22%d0%97%d0%b8%d1%81%d1%81%d0%b5%d1%80%d0%bc%d0%b0%d0%bd+%d0%95%d0%b2%d0%b3%d0%b5%d0%bd%d0%b8%d0%b9+%d0%93%d0%b5%d0%bd%d0%bd%d0%b0%d0%b4%d1%8c%d0%b5%d0%b2%d0%b8%d1%87%22+742200386906&amp;state=1381077917" TargetMode="External"/><Relationship Id="rId259" Type="http://schemas.openxmlformats.org/officeDocument/2006/relationships/hyperlink" Target="mailto:muhortova@uraltextile.ru" TargetMode="External"/><Relationship Id="rId23" Type="http://schemas.openxmlformats.org/officeDocument/2006/relationships/hyperlink" Target="mailto:td-kamet@mail.ru" TargetMode="External"/><Relationship Id="rId119" Type="http://schemas.openxmlformats.org/officeDocument/2006/relationships/hyperlink" Target="mailto:office@chelsa.ru" TargetMode="External"/><Relationship Id="rId270" Type="http://schemas.openxmlformats.org/officeDocument/2006/relationships/hyperlink" Target="mailto:n.obuhova74@mail" TargetMode="External"/><Relationship Id="rId44" Type="http://schemas.openxmlformats.org/officeDocument/2006/relationships/hyperlink" Target="http://www.insavt.ru/" TargetMode="External"/><Relationship Id="rId65" Type="http://schemas.openxmlformats.org/officeDocument/2006/relationships/hyperlink" Target="mailto:mail@groza74.ru" TargetMode="External"/><Relationship Id="rId86" Type="http://schemas.openxmlformats.org/officeDocument/2006/relationships/hyperlink" Target="mailto:s100@variag.ru" TargetMode="External"/><Relationship Id="rId130" Type="http://schemas.openxmlformats.org/officeDocument/2006/relationships/hyperlink" Target="mailto:safe@ugk74.ru" TargetMode="External"/><Relationship Id="rId151" Type="http://schemas.openxmlformats.org/officeDocument/2006/relationships/hyperlink" Target="mailto:o.kolesnikova@su.ttk.ru" TargetMode="External"/><Relationship Id="rId172" Type="http://schemas.openxmlformats.org/officeDocument/2006/relationships/hyperlink" Target="mailto:aksenovaoptik@mail.ru" TargetMode="External"/><Relationship Id="rId193" Type="http://schemas.openxmlformats.org/officeDocument/2006/relationships/hyperlink" Target="mailto:so-chief@tdural-k.ru" TargetMode="External"/><Relationship Id="rId207" Type="http://schemas.openxmlformats.org/officeDocument/2006/relationships/hyperlink" Target="mailto:matvenin@yandex.ru" TargetMode="External"/><Relationship Id="rId228" Type="http://schemas.openxmlformats.org/officeDocument/2006/relationships/hyperlink" Target="mailto:oooargo-95@yandex.ru" TargetMode="External"/><Relationship Id="rId249" Type="http://schemas.openxmlformats.org/officeDocument/2006/relationships/hyperlink" Target="mailto:zaripov174@mail.ru" TargetMode="External"/><Relationship Id="rId13" Type="http://schemas.openxmlformats.org/officeDocument/2006/relationships/hyperlink" Target="mailto:belmash@yandex.ru" TargetMode="External"/><Relationship Id="rId109" Type="http://schemas.openxmlformats.org/officeDocument/2006/relationships/hyperlink" Target="mailto:nadezhda@axel.ru" TargetMode="External"/><Relationship Id="rId260" Type="http://schemas.openxmlformats.org/officeDocument/2006/relationships/hyperlink" Target="mailto:210-120@mail.ru,%2089085740333" TargetMode="External"/><Relationship Id="rId34" Type="http://schemas.openxmlformats.org/officeDocument/2006/relationships/hyperlink" Target="mailto:ysip111@yandex.ru" TargetMode="External"/><Relationship Id="rId55" Type="http://schemas.openxmlformats.org/officeDocument/2006/relationships/hyperlink" Target="mailto:s74rf@mail.ru" TargetMode="External"/><Relationship Id="rId76" Type="http://schemas.openxmlformats.org/officeDocument/2006/relationships/hyperlink" Target="mailto:2709882@mail.ru" TargetMode="External"/><Relationship Id="rId97" Type="http://schemas.openxmlformats.org/officeDocument/2006/relationships/hyperlink" Target="mailto:chelmed@yandex.ru" TargetMode="External"/><Relationship Id="rId120" Type="http://schemas.openxmlformats.org/officeDocument/2006/relationships/hyperlink" Target="mailto:raskinsv73@mail.ru" TargetMode="External"/><Relationship Id="rId141" Type="http://schemas.openxmlformats.org/officeDocument/2006/relationships/hyperlink" Target="mailto:kgu@profmedia.me" TargetMode="External"/><Relationship Id="rId7" Type="http://schemas.openxmlformats.org/officeDocument/2006/relationships/hyperlink" Target="http://labovar.ru/" TargetMode="External"/><Relationship Id="rId162" Type="http://schemas.openxmlformats.org/officeDocument/2006/relationships/hyperlink" Target="mailto:info@domkafel.ru" TargetMode="External"/><Relationship Id="rId183" Type="http://schemas.openxmlformats.org/officeDocument/2006/relationships/hyperlink" Target="mailto:dib.pavel@mail.ru" TargetMode="External"/><Relationship Id="rId218" Type="http://schemas.openxmlformats.org/officeDocument/2006/relationships/hyperlink" Target="mailto:mbryut@yandex.ru" TargetMode="External"/><Relationship Id="rId239" Type="http://schemas.openxmlformats.org/officeDocument/2006/relationships/hyperlink" Target="https://focus.kontur.ru/search?query=%22%d0%96%d0%b5%d0%bb%d1%82%d0%be%d0%b2+%d0%94%d0%b5%d0%bd%d0%b8%d1%81+%d0%92%d1%8f%d1%87%d0%b5%d1%81%d0%bb%d0%b0%d0%b2%d0%be%d0%b2%d0%b8%d1%87%22+742202754432&amp;state=1381077917" TargetMode="External"/><Relationship Id="rId250" Type="http://schemas.openxmlformats.org/officeDocument/2006/relationships/hyperlink" Target="mailto:n.salta@mail.ru%208-922-71-25-792" TargetMode="External"/><Relationship Id="rId271" Type="http://schemas.openxmlformats.org/officeDocument/2006/relationships/hyperlink" Target="mailto:9193087781@stonex.ru" TargetMode="External"/><Relationship Id="rId24" Type="http://schemas.openxmlformats.org/officeDocument/2006/relationships/hyperlink" Target="mailto:butorin_an@mail.ru" TargetMode="External"/><Relationship Id="rId45" Type="http://schemas.openxmlformats.org/officeDocument/2006/relationships/hyperlink" Target="mailto:info@utorus.ru" TargetMode="External"/><Relationship Id="rId66" Type="http://schemas.openxmlformats.org/officeDocument/2006/relationships/hyperlink" Target="mailto:agri256@mail.ru" TargetMode="External"/><Relationship Id="rId87" Type="http://schemas.openxmlformats.org/officeDocument/2006/relationships/hyperlink" Target="mailto:shant@pagercom.com" TargetMode="External"/><Relationship Id="rId110" Type="http://schemas.openxmlformats.org/officeDocument/2006/relationships/hyperlink" Target="mailto:cherepanovaop@chelgbi1.ru" TargetMode="External"/><Relationship Id="rId131" Type="http://schemas.openxmlformats.org/officeDocument/2006/relationships/hyperlink" Target="mailto:pkmig@bk.ru" TargetMode="External"/><Relationship Id="rId152" Type="http://schemas.openxmlformats.org/officeDocument/2006/relationships/hyperlink" Target="mailto:maletin@biokomfort.com" TargetMode="External"/><Relationship Id="rId173" Type="http://schemas.openxmlformats.org/officeDocument/2006/relationships/hyperlink" Target="mailto:vostokas@list.ru" TargetMode="External"/><Relationship Id="rId194" Type="http://schemas.openxmlformats.org/officeDocument/2006/relationships/hyperlink" Target="mailto:office@citymed74.ru" TargetMode="External"/><Relationship Id="rId208" Type="http://schemas.openxmlformats.org/officeDocument/2006/relationships/hyperlink" Target="mailto:info@integros.biz" TargetMode="External"/><Relationship Id="rId229" Type="http://schemas.openxmlformats.org/officeDocument/2006/relationships/hyperlink" Target="mailto:uzto2004@mail.ru" TargetMode="External"/><Relationship Id="rId240" Type="http://schemas.openxmlformats.org/officeDocument/2006/relationships/hyperlink" Target="https://focus.kontur.ru/search?query=%2B7(35130)7-33-01&amp;country=RU" TargetMode="External"/><Relationship Id="rId261" Type="http://schemas.openxmlformats.org/officeDocument/2006/relationships/hyperlink" Target="mailto:dir@sbottle.ru" TargetMode="External"/><Relationship Id="rId14" Type="http://schemas.openxmlformats.org/officeDocument/2006/relationships/hyperlink" Target="http://www.dizkomp.ru/" TargetMode="External"/><Relationship Id="rId35" Type="http://schemas.openxmlformats.org/officeDocument/2006/relationships/hyperlink" Target="http://www.chelkhimprod.ru/" TargetMode="External"/><Relationship Id="rId56" Type="http://schemas.openxmlformats.org/officeDocument/2006/relationships/hyperlink" Target="mailto:chdp-74@mail.ru" TargetMode="External"/><Relationship Id="rId77" Type="http://schemas.openxmlformats.org/officeDocument/2006/relationships/hyperlink" Target="mailto:yunit74zakup@mail.ru" TargetMode="External"/><Relationship Id="rId100" Type="http://schemas.openxmlformats.org/officeDocument/2006/relationships/hyperlink" Target="mailto:shahnovich@chkpz.ru" TargetMode="External"/><Relationship Id="rId8" Type="http://schemas.openxmlformats.org/officeDocument/2006/relationships/hyperlink" Target="mailto:meshcheryakova@te-spa.com" TargetMode="External"/><Relationship Id="rId98" Type="http://schemas.openxmlformats.org/officeDocument/2006/relationships/hyperlink" Target="mailto:nohrina_np@mail.ru" TargetMode="External"/><Relationship Id="rId121" Type="http://schemas.openxmlformats.org/officeDocument/2006/relationships/hyperlink" Target="mailto:mpanova@uralcond.ru" TargetMode="External"/><Relationship Id="rId142" Type="http://schemas.openxmlformats.org/officeDocument/2006/relationships/hyperlink" Target="mailto:kgu@westray.ru" TargetMode="External"/><Relationship Id="rId163" Type="http://schemas.openxmlformats.org/officeDocument/2006/relationships/hyperlink" Target="mailto:Laminate174@yandex.ru" TargetMode="External"/><Relationship Id="rId184" Type="http://schemas.openxmlformats.org/officeDocument/2006/relationships/hyperlink" Target="mailto:2593767@mail.ru" TargetMode="External"/><Relationship Id="rId219" Type="http://schemas.openxmlformats.org/officeDocument/2006/relationships/hyperlink" Target="mailto:nikonov.2010@yandex.ru" TargetMode="External"/><Relationship Id="rId230" Type="http://schemas.openxmlformats.org/officeDocument/2006/relationships/hyperlink" Target="mailto:9194073860@mail.ru" TargetMode="External"/><Relationship Id="rId251" Type="http://schemas.openxmlformats.org/officeDocument/2006/relationships/hyperlink" Target="mailto:oserova@32zuba.net%20795-92-73" TargetMode="External"/><Relationship Id="rId25" Type="http://schemas.openxmlformats.org/officeDocument/2006/relationships/hyperlink" Target="mailto:7500500@bk.ru" TargetMode="External"/><Relationship Id="rId46" Type="http://schemas.openxmlformats.org/officeDocument/2006/relationships/hyperlink" Target="mailto:skss74@mail.ru" TargetMode="External"/><Relationship Id="rId67" Type="http://schemas.openxmlformats.org/officeDocument/2006/relationships/hyperlink" Target="mailto:medvedevakv@tdbpk-ural.ru" TargetMode="External"/><Relationship Id="rId272" Type="http://schemas.openxmlformats.org/officeDocument/2006/relationships/hyperlink" Target="mailto:chep105@mail.ru" TargetMode="External"/><Relationship Id="rId88" Type="http://schemas.openxmlformats.org/officeDocument/2006/relationships/hyperlink" Target="mailto:ya.seal.super@yandex.ru" TargetMode="External"/><Relationship Id="rId111" Type="http://schemas.openxmlformats.org/officeDocument/2006/relationships/hyperlink" Target="mailto:bruver_n@mail.ru" TargetMode="External"/><Relationship Id="rId132" Type="http://schemas.openxmlformats.org/officeDocument/2006/relationships/hyperlink" Target="mailto:am@vmm.ru" TargetMode="External"/><Relationship Id="rId153" Type="http://schemas.openxmlformats.org/officeDocument/2006/relationships/hyperlink" Target="mailto:tz174@bk.ru" TargetMode="External"/><Relationship Id="rId174" Type="http://schemas.openxmlformats.org/officeDocument/2006/relationships/hyperlink" Target="mailto:ktf-sklad1@mail.ru" TargetMode="External"/><Relationship Id="rId195" Type="http://schemas.openxmlformats.org/officeDocument/2006/relationships/hyperlink" Target="mailto:chel@dverona.ru" TargetMode="External"/><Relationship Id="rId209" Type="http://schemas.openxmlformats.org/officeDocument/2006/relationships/hyperlink" Target="mailto:info@tdumk.ru" TargetMode="External"/><Relationship Id="rId220" Type="http://schemas.openxmlformats.org/officeDocument/2006/relationships/hyperlink" Target="mailto:Kulikov@metallur.ru" TargetMode="External"/><Relationship Id="rId241" Type="http://schemas.openxmlformats.org/officeDocument/2006/relationships/hyperlink" Target="https://focus.kontur.ru/search?query=%22%d0%a1%d0%b0%d1%84%d1%80%d0%be%d0%bd%d0%be%d0%b2+%d0%90%d0%bb%d0%b5%d0%ba%d1%81%d0%b0%d0%bd%d0%b4%d1%80+%d0%af%d0%ba%d0%be%d0%b2%d0%bb%d0%b5%d0%b2%d0%b8%d1%87%22+742206607100&amp;state=1381077917" TargetMode="External"/><Relationship Id="rId15" Type="http://schemas.openxmlformats.org/officeDocument/2006/relationships/hyperlink" Target="mailto:1@promtehural.ru" TargetMode="External"/><Relationship Id="rId36" Type="http://schemas.openxmlformats.org/officeDocument/2006/relationships/hyperlink" Target="mailto:chelkhimprod@chel.surnet.ru" TargetMode="External"/><Relationship Id="rId57" Type="http://schemas.openxmlformats.org/officeDocument/2006/relationships/hyperlink" Target="mailto:MalovPl@tdbpk-ural.ru" TargetMode="External"/><Relationship Id="rId262" Type="http://schemas.openxmlformats.org/officeDocument/2006/relationships/hyperlink" Target="mailto:alex145533@mail.ru" TargetMode="External"/><Relationship Id="rId78" Type="http://schemas.openxmlformats.org/officeDocument/2006/relationships/hyperlink" Target="mailto:zakaz@elbi74.ru" TargetMode="External"/><Relationship Id="rId99" Type="http://schemas.openxmlformats.org/officeDocument/2006/relationships/hyperlink" Target="mailto:chelplemptiza@mail.ru" TargetMode="External"/><Relationship Id="rId101" Type="http://schemas.openxmlformats.org/officeDocument/2006/relationships/hyperlink" Target="mailto:kpk.74@mail.ru" TargetMode="External"/><Relationship Id="rId122" Type="http://schemas.openxmlformats.org/officeDocument/2006/relationships/hyperlink" Target="mailto:tdpressmash74@yandex.ru" TargetMode="External"/><Relationship Id="rId143" Type="http://schemas.openxmlformats.org/officeDocument/2006/relationships/hyperlink" Target="mailto:s.samarskiy@chelgaz.ru" TargetMode="External"/><Relationship Id="rId164" Type="http://schemas.openxmlformats.org/officeDocument/2006/relationships/hyperlink" Target="mailto:aksenovaoptik@mail.ru" TargetMode="External"/><Relationship Id="rId185" Type="http://schemas.openxmlformats.org/officeDocument/2006/relationships/hyperlink" Target="mailto:ermohin580@mail.ru" TargetMode="External"/><Relationship Id="rId9" Type="http://schemas.openxmlformats.org/officeDocument/2006/relationships/hyperlink" Target="http://www.pktt.ru/" TargetMode="External"/><Relationship Id="rId210" Type="http://schemas.openxmlformats.org/officeDocument/2006/relationships/hyperlink" Target="mailto:74tz@mail.ru" TargetMode="External"/><Relationship Id="rId26" Type="http://schemas.openxmlformats.org/officeDocument/2006/relationships/hyperlink" Target="mailto:office@updchel.ru" TargetMode="External"/><Relationship Id="rId231" Type="http://schemas.openxmlformats.org/officeDocument/2006/relationships/hyperlink" Target="mailto:ilinykhcp@mail.ru" TargetMode="External"/><Relationship Id="rId252" Type="http://schemas.openxmlformats.org/officeDocument/2006/relationships/hyperlink" Target="mailto:ovchinnikova_58@mail.ru" TargetMode="External"/><Relationship Id="rId273" Type="http://schemas.openxmlformats.org/officeDocument/2006/relationships/hyperlink" Target="mailto:pkfts@mail.ru" TargetMode="External"/><Relationship Id="rId47" Type="http://schemas.openxmlformats.org/officeDocument/2006/relationships/hyperlink" Target="mailto:troick_vodokanal@mail.ru" TargetMode="External"/><Relationship Id="rId68" Type="http://schemas.openxmlformats.org/officeDocument/2006/relationships/hyperlink" Target="mailto:mail@groza74.ru" TargetMode="External"/><Relationship Id="rId89" Type="http://schemas.openxmlformats.org/officeDocument/2006/relationships/hyperlink" Target="mailto:zmi@mail.ru" TargetMode="External"/><Relationship Id="rId112" Type="http://schemas.openxmlformats.org/officeDocument/2006/relationships/hyperlink" Target="mailto:ks.veyngardt@aes-i.ru" TargetMode="External"/><Relationship Id="rId133" Type="http://schemas.openxmlformats.org/officeDocument/2006/relationships/hyperlink" Target="mailto:alca-epk@mail.ru" TargetMode="External"/><Relationship Id="rId154" Type="http://schemas.openxmlformats.org/officeDocument/2006/relationships/hyperlink" Target="mailto:sumcofin@mail.ru" TargetMode="External"/><Relationship Id="rId175" Type="http://schemas.openxmlformats.org/officeDocument/2006/relationships/hyperlink" Target="mailto:%20prozrenie74@mail.ru" TargetMode="External"/><Relationship Id="rId196" Type="http://schemas.openxmlformats.org/officeDocument/2006/relationships/hyperlink" Target="mailto:non1105@mail.ru" TargetMode="External"/><Relationship Id="rId200" Type="http://schemas.openxmlformats.org/officeDocument/2006/relationships/hyperlink" Target="mailto:decor-stil@mail.ru" TargetMode="External"/><Relationship Id="rId16" Type="http://schemas.openxmlformats.org/officeDocument/2006/relationships/hyperlink" Target="http://ng-servis.ru/" TargetMode="External"/><Relationship Id="rId221" Type="http://schemas.openxmlformats.org/officeDocument/2006/relationships/hyperlink" Target="mailto:89049733415@mail.ru%20&#1064;&#1083;&#1103;&#1093;&#1090;&#1080;&#1085;%20&#1044;&#1084;&#1080;&#1090;&#1088;&#1080;&#1081;%20&#1055;&#1077;&#1090;&#1088;&#1086;&#1074;&#1080;&#1095;" TargetMode="External"/><Relationship Id="rId242" Type="http://schemas.openxmlformats.org/officeDocument/2006/relationships/hyperlink" Target="https://egrul.nalog.ru/download/2CC0C854381636122D974A12F93E6C76D11C5F12233550897764CF1866035FD2BA7D6C04617DE014AFB7F7A4703884F396603E7AE7252032797B4E34CEEA41CB" TargetMode="External"/><Relationship Id="rId263" Type="http://schemas.openxmlformats.org/officeDocument/2006/relationships/hyperlink" Target="mailto:balabyx@mail.ru" TargetMode="External"/><Relationship Id="rId37" Type="http://schemas.openxmlformats.org/officeDocument/2006/relationships/hyperlink" Target="mailto:Agarkov.1980@mail.ru" TargetMode="External"/><Relationship Id="rId58" Type="http://schemas.openxmlformats.org/officeDocument/2006/relationships/hyperlink" Target="mailto:creater@bk.ru" TargetMode="External"/><Relationship Id="rId79" Type="http://schemas.openxmlformats.org/officeDocument/2006/relationships/hyperlink" Target="mailto:logist1@t-d.ru" TargetMode="External"/><Relationship Id="rId102" Type="http://schemas.openxmlformats.org/officeDocument/2006/relationships/hyperlink" Target="mailto:laguta@dveri-kd.ru" TargetMode="External"/><Relationship Id="rId123" Type="http://schemas.openxmlformats.org/officeDocument/2006/relationships/hyperlink" Target="mailto:eco@vmm1.ru" TargetMode="External"/><Relationship Id="rId144" Type="http://schemas.openxmlformats.org/officeDocument/2006/relationships/hyperlink" Target="mailto:v.pereslavceva@chel.ertelecom.ru" TargetMode="External"/><Relationship Id="rId90" Type="http://schemas.openxmlformats.org/officeDocument/2006/relationships/hyperlink" Target="mailto:dgrigoriev@chtot.ru" TargetMode="External"/><Relationship Id="rId165" Type="http://schemas.openxmlformats.org/officeDocument/2006/relationships/hyperlink" Target="mailto:vostokas@list.ru" TargetMode="External"/><Relationship Id="rId186" Type="http://schemas.openxmlformats.org/officeDocument/2006/relationships/hyperlink" Target="mailto:info@itqs.ru" TargetMode="External"/><Relationship Id="rId211" Type="http://schemas.openxmlformats.org/officeDocument/2006/relationships/hyperlink" Target="mailto:nino.vergaeva@mail.ru" TargetMode="External"/><Relationship Id="rId232" Type="http://schemas.openxmlformats.org/officeDocument/2006/relationships/hyperlink" Target="mailto:sutov_89@mail.ru" TargetMode="External"/><Relationship Id="rId253" Type="http://schemas.openxmlformats.org/officeDocument/2006/relationships/hyperlink" Target="mailto:2487225@mail.ru" TargetMode="External"/><Relationship Id="rId274" Type="http://schemas.openxmlformats.org/officeDocument/2006/relationships/hyperlink" Target="mailto:alfakomfort@mail.ru" TargetMode="External"/><Relationship Id="rId27" Type="http://schemas.openxmlformats.org/officeDocument/2006/relationships/hyperlink" Target="mailto:info@pts-chel.ru" TargetMode="External"/><Relationship Id="rId48" Type="http://schemas.openxmlformats.org/officeDocument/2006/relationships/hyperlink" Target="http://&#1074;&#1089;.&#1090;&#1088;&#1086;&#1080;&#1094;&#1082;&#1080;&#1081;&#1074;&#1086;&#1076;&#1086;&#1082;&#1072;&#1085;&#1072;&#1083;.&#1088;&#1092;/" TargetMode="External"/><Relationship Id="rId69" Type="http://schemas.openxmlformats.org/officeDocument/2006/relationships/hyperlink" Target="mailto:shokolad-travel@mail.ru" TargetMode="External"/><Relationship Id="rId113" Type="http://schemas.openxmlformats.org/officeDocument/2006/relationships/hyperlink" Target="mailto:selezneva@tvweek-chel.ru" TargetMode="External"/><Relationship Id="rId134" Type="http://schemas.openxmlformats.org/officeDocument/2006/relationships/hyperlink" Target="mailto:e-p-k@mail.ru" TargetMode="External"/><Relationship Id="rId80" Type="http://schemas.openxmlformats.org/officeDocument/2006/relationships/hyperlink" Target="mailto:2709882@mail.ru" TargetMode="External"/><Relationship Id="rId155" Type="http://schemas.openxmlformats.org/officeDocument/2006/relationships/hyperlink" Target="mailto:kafsbux@mail.ru" TargetMode="External"/><Relationship Id="rId176" Type="http://schemas.openxmlformats.org/officeDocument/2006/relationships/hyperlink" Target="mailto:abary.dez@yandex.ru" TargetMode="External"/><Relationship Id="rId197" Type="http://schemas.openxmlformats.org/officeDocument/2006/relationships/hyperlink" Target="mailto:info@rtelecom.ru" TargetMode="External"/><Relationship Id="rId201" Type="http://schemas.openxmlformats.org/officeDocument/2006/relationships/hyperlink" Target="mailto:ksu.s83@mail.ru" TargetMode="External"/><Relationship Id="rId222" Type="http://schemas.openxmlformats.org/officeDocument/2006/relationships/hyperlink" Target="mailto:chelnadya@mail.ru" TargetMode="External"/><Relationship Id="rId243" Type="http://schemas.openxmlformats.org/officeDocument/2006/relationships/hyperlink" Target="mailto:fpavel80@gmail.com" TargetMode="External"/><Relationship Id="rId264" Type="http://schemas.openxmlformats.org/officeDocument/2006/relationships/hyperlink" Target="https://focus.kontur.ru/search?query=%22%d0%a0%d1%83%d0%b1%d0%b8%d1%81+%d0%95%d0%b2%d0%b3%d0%b5%d0%bd%d0%b8%d0%b9+%d0%a1%d0%b5%d1%80%d0%b3%d0%b5%d0%b5%d0%b2%d0%b8%d1%87%22+744706475103&amp;state=1381077917" TargetMode="External"/><Relationship Id="rId17" Type="http://schemas.openxmlformats.org/officeDocument/2006/relationships/hyperlink" Target="mailto:agida174@yandex.ru" TargetMode="External"/><Relationship Id="rId38" Type="http://schemas.openxmlformats.org/officeDocument/2006/relationships/hyperlink" Target="http://www.tdsplav74.ru/" TargetMode="External"/><Relationship Id="rId59" Type="http://schemas.openxmlformats.org/officeDocument/2006/relationships/hyperlink" Target="mailto:adz74@mail.ru" TargetMode="External"/><Relationship Id="rId103" Type="http://schemas.openxmlformats.org/officeDocument/2006/relationships/hyperlink" Target="mailto:yaroslav@aquafrade.org" TargetMode="External"/><Relationship Id="rId124" Type="http://schemas.openxmlformats.org/officeDocument/2006/relationships/hyperlink" Target="mailto:info@sc-pro.ru" TargetMode="External"/><Relationship Id="rId70" Type="http://schemas.openxmlformats.org/officeDocument/2006/relationships/hyperlink" Target="mailto:gbelkin@mail.ru" TargetMode="External"/><Relationship Id="rId91" Type="http://schemas.openxmlformats.org/officeDocument/2006/relationships/hyperlink" Target="mailto:anna.tis@mail.ru" TargetMode="External"/><Relationship Id="rId145" Type="http://schemas.openxmlformats.org/officeDocument/2006/relationships/hyperlink" Target="mailto:klimenkosv@xorotafasad.ru" TargetMode="External"/><Relationship Id="rId166" Type="http://schemas.openxmlformats.org/officeDocument/2006/relationships/hyperlink" Target="mailto:ktf-sklad1@mail.ru" TargetMode="External"/><Relationship Id="rId187" Type="http://schemas.openxmlformats.org/officeDocument/2006/relationships/hyperlink" Target="mailto:info@luchsveta.com" TargetMode="External"/><Relationship Id="rId1" Type="http://schemas.openxmlformats.org/officeDocument/2006/relationships/hyperlink" Target="http://novoteh-chel.ru/" TargetMode="External"/><Relationship Id="rId212" Type="http://schemas.openxmlformats.org/officeDocument/2006/relationships/hyperlink" Target="mailto:kom-sp@yandex.ru" TargetMode="External"/><Relationship Id="rId233" Type="http://schemas.openxmlformats.org/officeDocument/2006/relationships/hyperlink" Target="mailto:aav@tdnarmada.ru" TargetMode="External"/><Relationship Id="rId254" Type="http://schemas.openxmlformats.org/officeDocument/2006/relationships/hyperlink" Target="mailto:894669@mail.ru" TargetMode="External"/><Relationship Id="rId28" Type="http://schemas.openxmlformats.org/officeDocument/2006/relationships/hyperlink" Target="mailto:oao.74@mail.ru" TargetMode="External"/><Relationship Id="rId49" Type="http://schemas.openxmlformats.org/officeDocument/2006/relationships/hyperlink" Target="mailto:kurgan.bulebekov.90@mail.ru" TargetMode="External"/><Relationship Id="rId114" Type="http://schemas.openxmlformats.org/officeDocument/2006/relationships/hyperlink" Target="mailto:nmustafina@planeta-avto.ru" TargetMode="External"/><Relationship Id="rId275" Type="http://schemas.openxmlformats.org/officeDocument/2006/relationships/hyperlink" Target="mailto:praivit.@mail.ru%2089324722217" TargetMode="External"/><Relationship Id="rId60" Type="http://schemas.openxmlformats.org/officeDocument/2006/relationships/hyperlink" Target="mailto:info@oootmp.ru" TargetMode="External"/><Relationship Id="rId81" Type="http://schemas.openxmlformats.org/officeDocument/2006/relationships/hyperlink" Target="mailto:irina@jeternel.ru" TargetMode="External"/><Relationship Id="rId135" Type="http://schemas.openxmlformats.org/officeDocument/2006/relationships/hyperlink" Target="mailto:sav@ural-temz.ru" TargetMode="External"/><Relationship Id="rId156" Type="http://schemas.openxmlformats.org/officeDocument/2006/relationships/hyperlink" Target="mailto:zhitkova.na@mail.ru" TargetMode="External"/><Relationship Id="rId177" Type="http://schemas.openxmlformats.org/officeDocument/2006/relationships/hyperlink" Target="mailto:aiss74@mail.ru" TargetMode="External"/><Relationship Id="rId198" Type="http://schemas.openxmlformats.org/officeDocument/2006/relationships/hyperlink" Target="mailto:store@bio.good-bonus.ru" TargetMode="External"/><Relationship Id="rId202" Type="http://schemas.openxmlformats.org/officeDocument/2006/relationships/hyperlink" Target="mailto:ksu.s83@mail.ru" TargetMode="External"/><Relationship Id="rId223" Type="http://schemas.openxmlformats.org/officeDocument/2006/relationships/hyperlink" Target="mailto:79518138314@yandex.ru" TargetMode="External"/><Relationship Id="rId244" Type="http://schemas.openxmlformats.org/officeDocument/2006/relationships/hyperlink" Target="mailto:kdautov@mail.ru" TargetMode="External"/><Relationship Id="rId18" Type="http://schemas.openxmlformats.org/officeDocument/2006/relationships/hyperlink" Target="http://www.agida74.ru/" TargetMode="External"/><Relationship Id="rId39" Type="http://schemas.openxmlformats.org/officeDocument/2006/relationships/hyperlink" Target="http://metam.biz/" TargetMode="External"/><Relationship Id="rId265" Type="http://schemas.openxmlformats.org/officeDocument/2006/relationships/hyperlink" Target="mailto:yarost@yandex.ru" TargetMode="External"/><Relationship Id="rId50" Type="http://schemas.openxmlformats.org/officeDocument/2006/relationships/hyperlink" Target="mailto:f.derevlev@prime-staff.com" TargetMode="External"/><Relationship Id="rId104" Type="http://schemas.openxmlformats.org/officeDocument/2006/relationships/hyperlink" Target="mailto:mail@uralmetallholding.ru" TargetMode="External"/><Relationship Id="rId125" Type="http://schemas.openxmlformats.org/officeDocument/2006/relationships/hyperlink" Target="mailto:starodubcev74@inbox.ru" TargetMode="External"/><Relationship Id="rId146" Type="http://schemas.openxmlformats.org/officeDocument/2006/relationships/hyperlink" Target="mailto:83519017557@mail.ru" TargetMode="External"/><Relationship Id="rId167" Type="http://schemas.openxmlformats.org/officeDocument/2006/relationships/hyperlink" Target="mailto:%20prozrenie74@mail.ru" TargetMode="External"/><Relationship Id="rId188" Type="http://schemas.openxmlformats.org/officeDocument/2006/relationships/hyperlink" Target="mailto:manager@demontazh74.ru" TargetMode="External"/><Relationship Id="rId71" Type="http://schemas.openxmlformats.org/officeDocument/2006/relationships/hyperlink" Target="mailto:metiz-krepeg@mail.ru" TargetMode="External"/><Relationship Id="rId92" Type="http://schemas.openxmlformats.org/officeDocument/2006/relationships/hyperlink" Target="mailto:o.musikova@utek.ru" TargetMode="External"/><Relationship Id="rId213" Type="http://schemas.openxmlformats.org/officeDocument/2006/relationships/hyperlink" Target="mailto:larovna@list.ru" TargetMode="External"/><Relationship Id="rId234" Type="http://schemas.openxmlformats.org/officeDocument/2006/relationships/hyperlink" Target="mailto:sas__111@mail.ru" TargetMode="External"/><Relationship Id="rId2" Type="http://schemas.openxmlformats.org/officeDocument/2006/relationships/hyperlink" Target="http://amasgroup.ru/" TargetMode="External"/><Relationship Id="rId29" Type="http://schemas.openxmlformats.org/officeDocument/2006/relationships/hyperlink" Target="http://chelsk.org/" TargetMode="External"/><Relationship Id="rId255" Type="http://schemas.openxmlformats.org/officeDocument/2006/relationships/hyperlink" Target="mailto:admin@almazchelstroy74.ru" TargetMode="External"/><Relationship Id="rId276" Type="http://schemas.openxmlformats.org/officeDocument/2006/relationships/printerSettings" Target="../printerSettings/printerSettings5.bin"/><Relationship Id="rId40" Type="http://schemas.openxmlformats.org/officeDocument/2006/relationships/hyperlink" Target="mailto:info@metam.biz" TargetMode="External"/><Relationship Id="rId115" Type="http://schemas.openxmlformats.org/officeDocument/2006/relationships/hyperlink" Target="mailto:gorod74@bk.ru" TargetMode="External"/><Relationship Id="rId136" Type="http://schemas.openxmlformats.org/officeDocument/2006/relationships/hyperlink" Target="mailto:oskar-opt@mail.ru" TargetMode="External"/><Relationship Id="rId157" Type="http://schemas.openxmlformats.org/officeDocument/2006/relationships/hyperlink" Target="mailto:info@oootmp.ru" TargetMode="External"/><Relationship Id="rId178" Type="http://schemas.openxmlformats.org/officeDocument/2006/relationships/hyperlink" Target="mailto:info@lemma-group.ru" TargetMode="External"/><Relationship Id="rId61" Type="http://schemas.openxmlformats.org/officeDocument/2006/relationships/hyperlink" Target="mailto:lemira75@mail.ru" TargetMode="External"/><Relationship Id="rId82" Type="http://schemas.openxmlformats.org/officeDocument/2006/relationships/hyperlink" Target="mailto:2236261@bk.ru" TargetMode="External"/><Relationship Id="rId199" Type="http://schemas.openxmlformats.org/officeDocument/2006/relationships/hyperlink" Target="mailto:inotek74@mail.ru" TargetMode="External"/><Relationship Id="rId203" Type="http://schemas.openxmlformats.org/officeDocument/2006/relationships/hyperlink" Target="mailto:atiks-mgn@mail.ru" TargetMode="External"/><Relationship Id="rId19" Type="http://schemas.openxmlformats.org/officeDocument/2006/relationships/hyperlink" Target="mailto:kontinent177@mail.ru" TargetMode="External"/><Relationship Id="rId224" Type="http://schemas.openxmlformats.org/officeDocument/2006/relationships/hyperlink" Target="mailto:7799.77@mail.ru" TargetMode="External"/><Relationship Id="rId245" Type="http://schemas.openxmlformats.org/officeDocument/2006/relationships/hyperlink" Target="mailto:ooolenas@mail.ru79087004047" TargetMode="External"/><Relationship Id="rId266" Type="http://schemas.openxmlformats.org/officeDocument/2006/relationships/hyperlink" Target="mailto:ctroimet@yandex.ru" TargetMode="External"/><Relationship Id="rId30" Type="http://schemas.openxmlformats.org/officeDocument/2006/relationships/hyperlink" Target="mailto:tdsplav74@mail.ru" TargetMode="External"/><Relationship Id="rId105" Type="http://schemas.openxmlformats.org/officeDocument/2006/relationships/hyperlink" Target="mailto:gorlov_va@rat-chelyabinsk.ru" TargetMode="External"/><Relationship Id="rId126" Type="http://schemas.openxmlformats.org/officeDocument/2006/relationships/hyperlink" Target="mailto:eg74@mail.ru" TargetMode="External"/><Relationship Id="rId147" Type="http://schemas.openxmlformats.org/officeDocument/2006/relationships/hyperlink" Target="mailto:tehvb@tehvb.ru" TargetMode="External"/><Relationship Id="rId168" Type="http://schemas.openxmlformats.org/officeDocument/2006/relationships/hyperlink" Target="mailto:rcmasters@mail.ru" TargetMode="External"/><Relationship Id="rId51" Type="http://schemas.openxmlformats.org/officeDocument/2006/relationships/hyperlink" Target="mailto:info@optimum74.ru" TargetMode="External"/><Relationship Id="rId72" Type="http://schemas.openxmlformats.org/officeDocument/2006/relationships/hyperlink" Target="mailto:po-tovat@mail.ru" TargetMode="External"/><Relationship Id="rId93" Type="http://schemas.openxmlformats.org/officeDocument/2006/relationships/hyperlink" Target="mailto:teliakov@pagercom.com" TargetMode="External"/><Relationship Id="rId189" Type="http://schemas.openxmlformats.org/officeDocument/2006/relationships/hyperlink" Target="mailto:sales@domvorot.ru" TargetMode="External"/><Relationship Id="rId3" Type="http://schemas.openxmlformats.org/officeDocument/2006/relationships/hyperlink" Target="mailto:zakaz@unitorg.ru" TargetMode="External"/><Relationship Id="rId214" Type="http://schemas.openxmlformats.org/officeDocument/2006/relationships/hyperlink" Target="mailto:sales@ugs-chel.ru" TargetMode="External"/><Relationship Id="rId235" Type="http://schemas.openxmlformats.org/officeDocument/2006/relationships/hyperlink" Target="mailto:vek.71@mail.ru" TargetMode="External"/><Relationship Id="rId256" Type="http://schemas.openxmlformats.org/officeDocument/2006/relationships/hyperlink" Target="mailto:ahmezyanova@mail.ru" TargetMode="External"/><Relationship Id="rId116" Type="http://schemas.openxmlformats.org/officeDocument/2006/relationships/hyperlink" Target="mailto:max@texgas.ru" TargetMode="External"/><Relationship Id="rId137" Type="http://schemas.openxmlformats.org/officeDocument/2006/relationships/hyperlink" Target="mailto:elfbuh74@yandex.ru" TargetMode="External"/><Relationship Id="rId158" Type="http://schemas.openxmlformats.org/officeDocument/2006/relationships/hyperlink" Target="mailto:lana2000@inbox.ru" TargetMode="External"/><Relationship Id="rId20" Type="http://schemas.openxmlformats.org/officeDocument/2006/relationships/hyperlink" Target="mailto:info@energoservis74.com" TargetMode="External"/><Relationship Id="rId41" Type="http://schemas.openxmlformats.org/officeDocument/2006/relationships/hyperlink" Target="http://&#1089;&#1077;&#1088;&#1074;&#1080;&#1089;74.&#1088;&#1092;/" TargetMode="External"/><Relationship Id="rId62" Type="http://schemas.openxmlformats.org/officeDocument/2006/relationships/hyperlink" Target="mailto:alex74_230@mail.ru" TargetMode="External"/><Relationship Id="rId83" Type="http://schemas.openxmlformats.org/officeDocument/2006/relationships/hyperlink" Target="mailto:pashkina-zi@dan-chel.ru" TargetMode="External"/><Relationship Id="rId179" Type="http://schemas.openxmlformats.org/officeDocument/2006/relationships/hyperlink" Target="mailto:info@ntt74.com" TargetMode="External"/><Relationship Id="rId190" Type="http://schemas.openxmlformats.org/officeDocument/2006/relationships/hyperlink" Target="mailto:remchel74santehnik@mail.ru" TargetMode="External"/><Relationship Id="rId204" Type="http://schemas.openxmlformats.org/officeDocument/2006/relationships/hyperlink" Target="mailto:buh@ant174.ru" TargetMode="External"/><Relationship Id="rId225" Type="http://schemas.openxmlformats.org/officeDocument/2006/relationships/hyperlink" Target="mailto:dm.davydenko@mail.ru" TargetMode="External"/><Relationship Id="rId246" Type="http://schemas.openxmlformats.org/officeDocument/2006/relationships/hyperlink" Target="mailto:kamnerez07@mail.ru" TargetMode="External"/><Relationship Id="rId267" Type="http://schemas.openxmlformats.org/officeDocument/2006/relationships/hyperlink" Target="mailto:yarost@yandex.ru" TargetMode="External"/><Relationship Id="rId106" Type="http://schemas.openxmlformats.org/officeDocument/2006/relationships/hyperlink" Target="mailto:obereg171@mail.ru" TargetMode="External"/><Relationship Id="rId127" Type="http://schemas.openxmlformats.org/officeDocument/2006/relationships/hyperlink" Target="mailto:rr1@karus.ru" TargetMode="External"/><Relationship Id="rId10" Type="http://schemas.openxmlformats.org/officeDocument/2006/relationships/hyperlink" Target="mailto:chmss@yandex.ru" TargetMode="External"/><Relationship Id="rId31" Type="http://schemas.openxmlformats.org/officeDocument/2006/relationships/hyperlink" Target="mailto:info@gepro.ru" TargetMode="External"/><Relationship Id="rId52" Type="http://schemas.openxmlformats.org/officeDocument/2006/relationships/hyperlink" Target="mailto:174@uralkam.ru" TargetMode="External"/><Relationship Id="rId73" Type="http://schemas.openxmlformats.org/officeDocument/2006/relationships/hyperlink" Target="mailto:atk74@mail.ru" TargetMode="External"/><Relationship Id="rId94" Type="http://schemas.openxmlformats.org/officeDocument/2006/relationships/hyperlink" Target="mailto:aischenko@medteh74.com" TargetMode="External"/><Relationship Id="rId148" Type="http://schemas.openxmlformats.org/officeDocument/2006/relationships/hyperlink" Target="mailto:gk_alfa@inbox.ru" TargetMode="External"/><Relationship Id="rId169" Type="http://schemas.openxmlformats.org/officeDocument/2006/relationships/hyperlink" Target="mailto:w2328319@yandex.ru" TargetMode="External"/><Relationship Id="rId4" Type="http://schemas.openxmlformats.org/officeDocument/2006/relationships/hyperlink" Target="http://www.unitorg.ru/" TargetMode="External"/><Relationship Id="rId180" Type="http://schemas.openxmlformats.org/officeDocument/2006/relationships/hyperlink" Target="mailto:info@processpro.ru" TargetMode="External"/><Relationship Id="rId215" Type="http://schemas.openxmlformats.org/officeDocument/2006/relationships/hyperlink" Target="mailto:mkelektro@mail.ru" TargetMode="External"/><Relationship Id="rId236" Type="http://schemas.openxmlformats.org/officeDocument/2006/relationships/hyperlink" Target="mailto:zapchast_74@bk.ru" TargetMode="External"/><Relationship Id="rId257" Type="http://schemas.openxmlformats.org/officeDocument/2006/relationships/hyperlink" Target="mailto:sergeyche03@gmail.com" TargetMode="External"/><Relationship Id="rId42" Type="http://schemas.openxmlformats.org/officeDocument/2006/relationships/hyperlink" Target="mailto:stirka74@mail.ru" TargetMode="External"/><Relationship Id="rId84" Type="http://schemas.openxmlformats.org/officeDocument/2006/relationships/hyperlink" Target="mailto:plasmic74@mail.ru" TargetMode="External"/><Relationship Id="rId138" Type="http://schemas.openxmlformats.org/officeDocument/2006/relationships/hyperlink" Target="mailto:evkristall@mail.ru" TargetMode="External"/><Relationship Id="rId191" Type="http://schemas.openxmlformats.org/officeDocument/2006/relationships/hyperlink" Target="mailto:mr.dent74@mail.ru" TargetMode="External"/><Relationship Id="rId205" Type="http://schemas.openxmlformats.org/officeDocument/2006/relationships/hyperlink" Target="mailto:n.salta@mail.ru" TargetMode="External"/><Relationship Id="rId247" Type="http://schemas.openxmlformats.org/officeDocument/2006/relationships/hyperlink" Target="mailto:t-treil@ya.ru" TargetMode="External"/><Relationship Id="rId107" Type="http://schemas.openxmlformats.org/officeDocument/2006/relationships/hyperlink" Target="mailto:chdp-74@mail.ru" TargetMode="External"/><Relationship Id="rId11" Type="http://schemas.openxmlformats.org/officeDocument/2006/relationships/hyperlink" Target="http://chmss.ru/" TargetMode="External"/><Relationship Id="rId53" Type="http://schemas.openxmlformats.org/officeDocument/2006/relationships/hyperlink" Target="mailto:pbs74@yandex.ru" TargetMode="External"/><Relationship Id="rId149" Type="http://schemas.openxmlformats.org/officeDocument/2006/relationships/hyperlink" Target="mailto:kolikovmg@mail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80" zoomScaleNormal="84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4" sqref="A34:XFD99"/>
    </sheetView>
  </sheetViews>
  <sheetFormatPr defaultRowHeight="12.75" x14ac:dyDescent="0.2"/>
  <cols>
    <col min="1" max="1" width="13.7109375" style="459" customWidth="1"/>
    <col min="2" max="2" width="7.140625" style="459" customWidth="1"/>
    <col min="3" max="3" width="28.5703125" style="459" customWidth="1"/>
    <col min="4" max="4" width="19.7109375" style="459" customWidth="1"/>
    <col min="5" max="5" width="22.42578125" style="459" customWidth="1"/>
    <col min="6" max="6" width="28.28515625" style="459" customWidth="1"/>
    <col min="7" max="7" width="33.42578125" style="459" customWidth="1"/>
    <col min="8" max="8" width="15.28515625" style="459" customWidth="1"/>
    <col min="9" max="9" width="29.42578125" style="459" customWidth="1"/>
    <col min="10" max="10" width="35.7109375" style="459" customWidth="1"/>
    <col min="11" max="16384" width="9.140625" style="459"/>
  </cols>
  <sheetData>
    <row r="1" spans="1:10" ht="70.5" customHeight="1" x14ac:dyDescent="0.2">
      <c r="A1" s="615" t="s">
        <v>0</v>
      </c>
      <c r="B1" s="616" t="s">
        <v>85</v>
      </c>
      <c r="C1" s="616" t="s">
        <v>7</v>
      </c>
      <c r="D1" s="616"/>
      <c r="E1" s="457" t="s">
        <v>1</v>
      </c>
      <c r="F1" s="463"/>
      <c r="G1" s="463"/>
      <c r="H1" s="463"/>
      <c r="I1" s="464"/>
      <c r="J1" s="614" t="s">
        <v>9</v>
      </c>
    </row>
    <row r="2" spans="1:10" ht="99.75" customHeight="1" x14ac:dyDescent="0.2">
      <c r="A2" s="615"/>
      <c r="B2" s="617"/>
      <c r="C2" s="457" t="s">
        <v>8</v>
      </c>
      <c r="D2" s="457" t="s">
        <v>2</v>
      </c>
      <c r="E2" s="457" t="s">
        <v>4</v>
      </c>
      <c r="F2" s="457" t="s">
        <v>5</v>
      </c>
      <c r="G2" s="614" t="s">
        <v>11</v>
      </c>
      <c r="H2" s="614" t="s">
        <v>6</v>
      </c>
      <c r="I2" s="614" t="s">
        <v>12</v>
      </c>
      <c r="J2" s="614"/>
    </row>
    <row r="3" spans="1:10" x14ac:dyDescent="0.2">
      <c r="A3" s="457">
        <v>1</v>
      </c>
      <c r="B3" s="457">
        <v>2</v>
      </c>
      <c r="C3" s="457">
        <v>3</v>
      </c>
      <c r="D3" s="457">
        <v>4</v>
      </c>
      <c r="E3" s="457">
        <v>7</v>
      </c>
      <c r="F3" s="457">
        <v>8</v>
      </c>
      <c r="G3" s="614">
        <v>9</v>
      </c>
      <c r="H3" s="614">
        <v>10</v>
      </c>
      <c r="I3" s="614">
        <v>11</v>
      </c>
      <c r="J3" s="457">
        <v>22</v>
      </c>
    </row>
    <row r="4" spans="1:10" s="480" customFormat="1" ht="30" customHeight="1" x14ac:dyDescent="0.25">
      <c r="A4" s="483">
        <v>43514</v>
      </c>
      <c r="B4" s="480">
        <v>134</v>
      </c>
      <c r="C4" s="480" t="s">
        <v>1343</v>
      </c>
      <c r="D4" s="480">
        <v>7448134000</v>
      </c>
      <c r="E4" s="480" t="s">
        <v>2384</v>
      </c>
      <c r="F4" s="480" t="s">
        <v>2353</v>
      </c>
      <c r="G4" s="480">
        <v>7.75</v>
      </c>
      <c r="H4" s="481">
        <v>1500000</v>
      </c>
      <c r="I4" s="482" t="s">
        <v>2387</v>
      </c>
      <c r="J4" s="482" t="s">
        <v>2388</v>
      </c>
    </row>
    <row r="5" spans="1:10" s="483" customFormat="1" ht="30" customHeight="1" x14ac:dyDescent="0.25">
      <c r="A5" s="483">
        <v>43510</v>
      </c>
      <c r="B5" s="480">
        <v>135</v>
      </c>
      <c r="C5" s="483" t="s">
        <v>2359</v>
      </c>
      <c r="D5" s="480">
        <v>7415099141</v>
      </c>
      <c r="E5" s="483" t="s">
        <v>2384</v>
      </c>
      <c r="F5" s="483" t="s">
        <v>2353</v>
      </c>
      <c r="G5" s="480">
        <v>7.25</v>
      </c>
      <c r="H5" s="481">
        <v>1000000</v>
      </c>
      <c r="I5" s="482" t="s">
        <v>2390</v>
      </c>
      <c r="J5" s="483" t="s">
        <v>2388</v>
      </c>
    </row>
    <row r="6" spans="1:10" ht="30" customHeight="1" x14ac:dyDescent="0.2">
      <c r="A6" s="558">
        <v>43528</v>
      </c>
      <c r="B6" s="458">
        <v>136</v>
      </c>
      <c r="C6" s="480" t="s">
        <v>77</v>
      </c>
      <c r="D6" s="555">
        <v>742900217318</v>
      </c>
      <c r="E6" s="483" t="s">
        <v>2384</v>
      </c>
      <c r="F6" s="483" t="s">
        <v>2353</v>
      </c>
      <c r="G6" s="480">
        <v>7.75</v>
      </c>
      <c r="H6" s="481">
        <v>800000</v>
      </c>
      <c r="I6" s="482" t="s">
        <v>2429</v>
      </c>
      <c r="J6" s="483" t="s">
        <v>2388</v>
      </c>
    </row>
    <row r="7" spans="1:10" ht="30" customHeight="1" x14ac:dyDescent="0.2">
      <c r="A7" s="558">
        <v>43528</v>
      </c>
      <c r="B7" s="458">
        <v>137</v>
      </c>
      <c r="C7" s="483" t="s">
        <v>2428</v>
      </c>
      <c r="D7" s="555">
        <v>7449114550</v>
      </c>
      <c r="E7" s="483" t="s">
        <v>2384</v>
      </c>
      <c r="F7" s="483" t="s">
        <v>2353</v>
      </c>
      <c r="G7" s="480">
        <v>7.75</v>
      </c>
      <c r="H7" s="481">
        <v>1000000</v>
      </c>
      <c r="I7" s="482" t="s">
        <v>2429</v>
      </c>
      <c r="J7" s="483" t="s">
        <v>2388</v>
      </c>
    </row>
    <row r="8" spans="1:10" ht="30" customHeight="1" x14ac:dyDescent="0.2">
      <c r="A8" s="558">
        <v>43528</v>
      </c>
      <c r="B8" s="458">
        <v>138</v>
      </c>
      <c r="C8" s="483" t="s">
        <v>2430</v>
      </c>
      <c r="D8" s="555">
        <v>7447107780</v>
      </c>
      <c r="E8" s="483" t="s">
        <v>2384</v>
      </c>
      <c r="F8" s="483" t="s">
        <v>2353</v>
      </c>
      <c r="G8" s="480">
        <v>7.75</v>
      </c>
      <c r="H8" s="481">
        <v>800000</v>
      </c>
      <c r="I8" s="482" t="s">
        <v>2429</v>
      </c>
      <c r="J8" s="483" t="s">
        <v>2388</v>
      </c>
    </row>
    <row r="9" spans="1:10" ht="33.75" customHeight="1" x14ac:dyDescent="0.2">
      <c r="A9" s="558">
        <v>43528</v>
      </c>
      <c r="B9" s="458">
        <v>139</v>
      </c>
      <c r="C9" s="480" t="s">
        <v>1377</v>
      </c>
      <c r="D9" s="555">
        <v>7456025565</v>
      </c>
      <c r="E9" s="483" t="s">
        <v>2384</v>
      </c>
      <c r="F9" s="483" t="s">
        <v>2353</v>
      </c>
      <c r="G9" s="480">
        <v>7.25</v>
      </c>
      <c r="H9" s="481">
        <v>5000000</v>
      </c>
      <c r="I9" s="482" t="s">
        <v>2439</v>
      </c>
      <c r="J9" s="483" t="s">
        <v>2388</v>
      </c>
    </row>
    <row r="10" spans="1:10" ht="34.5" customHeight="1" x14ac:dyDescent="0.2">
      <c r="A10" s="558">
        <v>43528</v>
      </c>
      <c r="B10" s="458">
        <v>140</v>
      </c>
      <c r="C10" s="480" t="s">
        <v>2495</v>
      </c>
      <c r="D10" s="555" t="s">
        <v>2446</v>
      </c>
      <c r="E10" s="483" t="s">
        <v>2384</v>
      </c>
      <c r="F10" s="483" t="s">
        <v>2353</v>
      </c>
      <c r="G10" s="480">
        <v>7.25</v>
      </c>
      <c r="H10" s="565">
        <v>1500000</v>
      </c>
      <c r="I10" s="482" t="s">
        <v>2447</v>
      </c>
      <c r="J10" s="483" t="s">
        <v>2388</v>
      </c>
    </row>
    <row r="11" spans="1:10" ht="37.5" customHeight="1" x14ac:dyDescent="0.2">
      <c r="A11" s="558">
        <v>43530</v>
      </c>
      <c r="B11" s="458">
        <v>141</v>
      </c>
      <c r="C11" s="480" t="s">
        <v>2346</v>
      </c>
      <c r="D11" s="555">
        <v>7448200809</v>
      </c>
      <c r="E11" s="483" t="s">
        <v>2384</v>
      </c>
      <c r="F11" s="483" t="s">
        <v>2353</v>
      </c>
      <c r="G11" s="480">
        <v>7.75</v>
      </c>
      <c r="H11" s="566">
        <v>800000</v>
      </c>
      <c r="I11" s="482" t="s">
        <v>2445</v>
      </c>
      <c r="J11" s="483" t="s">
        <v>2388</v>
      </c>
    </row>
    <row r="12" spans="1:10" ht="31.5" customHeight="1" x14ac:dyDescent="0.2">
      <c r="A12" s="558">
        <v>43530</v>
      </c>
      <c r="B12" s="458">
        <v>142</v>
      </c>
      <c r="C12" s="480" t="s">
        <v>65</v>
      </c>
      <c r="D12" s="555">
        <v>7447123654</v>
      </c>
      <c r="E12" s="483" t="s">
        <v>2384</v>
      </c>
      <c r="F12" s="483" t="s">
        <v>2353</v>
      </c>
      <c r="G12" s="480">
        <v>7.75</v>
      </c>
      <c r="H12" s="566">
        <v>700000</v>
      </c>
      <c r="I12" s="482" t="s">
        <v>2445</v>
      </c>
      <c r="J12" s="483" t="s">
        <v>2388</v>
      </c>
    </row>
    <row r="13" spans="1:10" ht="39.75" customHeight="1" x14ac:dyDescent="0.2">
      <c r="A13" s="558">
        <v>43538</v>
      </c>
      <c r="B13" s="458">
        <v>143</v>
      </c>
      <c r="C13" s="480" t="s">
        <v>2468</v>
      </c>
      <c r="D13" s="580">
        <v>7447256887</v>
      </c>
      <c r="E13" s="483" t="s">
        <v>2384</v>
      </c>
      <c r="F13" s="483" t="s">
        <v>2353</v>
      </c>
      <c r="G13" s="480">
        <v>7.75</v>
      </c>
      <c r="H13" s="566">
        <v>1300000</v>
      </c>
      <c r="I13" s="482" t="s">
        <v>2470</v>
      </c>
      <c r="J13" s="483" t="s">
        <v>2388</v>
      </c>
    </row>
    <row r="14" spans="1:10" ht="30" customHeight="1" x14ac:dyDescent="0.2">
      <c r="A14" s="558">
        <v>43538</v>
      </c>
      <c r="B14" s="458">
        <v>144</v>
      </c>
      <c r="C14" s="480" t="s">
        <v>81</v>
      </c>
      <c r="D14" s="580">
        <v>744507082757</v>
      </c>
      <c r="E14" s="483" t="s">
        <v>2384</v>
      </c>
      <c r="F14" s="483" t="s">
        <v>2353</v>
      </c>
      <c r="G14" s="480">
        <v>7.25</v>
      </c>
      <c r="H14" s="566">
        <v>1000000</v>
      </c>
      <c r="I14" s="482" t="s">
        <v>2473</v>
      </c>
      <c r="J14" s="483" t="s">
        <v>2388</v>
      </c>
    </row>
    <row r="15" spans="1:10" ht="30" customHeight="1" x14ac:dyDescent="0.2">
      <c r="A15" s="558">
        <v>43538</v>
      </c>
      <c r="B15" s="458">
        <v>145</v>
      </c>
      <c r="C15" s="480" t="s">
        <v>2469</v>
      </c>
      <c r="D15" s="580">
        <v>7444062114</v>
      </c>
      <c r="E15" s="483" t="s">
        <v>2384</v>
      </c>
      <c r="F15" s="483" t="s">
        <v>2353</v>
      </c>
      <c r="G15" s="458">
        <v>7.25</v>
      </c>
      <c r="H15" s="566">
        <v>2500000</v>
      </c>
      <c r="I15" s="482" t="s">
        <v>2474</v>
      </c>
      <c r="J15" s="483" t="s">
        <v>2388</v>
      </c>
    </row>
    <row r="16" spans="1:10" ht="30" customHeight="1" x14ac:dyDescent="0.2">
      <c r="A16" s="558">
        <v>43545</v>
      </c>
      <c r="B16" s="458">
        <v>146</v>
      </c>
      <c r="C16" s="480" t="s">
        <v>2457</v>
      </c>
      <c r="D16" s="580">
        <v>745007881104</v>
      </c>
      <c r="E16" s="483" t="s">
        <v>2384</v>
      </c>
      <c r="F16" s="483" t="s">
        <v>2353</v>
      </c>
      <c r="G16" s="458">
        <v>7.75</v>
      </c>
      <c r="H16" s="566">
        <v>400000</v>
      </c>
      <c r="I16" s="584" t="s">
        <v>2492</v>
      </c>
      <c r="J16" s="483" t="s">
        <v>2388</v>
      </c>
    </row>
    <row r="17" spans="1:10" ht="26.25" customHeight="1" x14ac:dyDescent="0.2">
      <c r="A17" s="558">
        <v>43546</v>
      </c>
      <c r="B17" s="458">
        <v>147</v>
      </c>
      <c r="C17" s="480" t="s">
        <v>1538</v>
      </c>
      <c r="D17" s="580">
        <v>741800566360</v>
      </c>
      <c r="E17" s="483" t="s">
        <v>2384</v>
      </c>
      <c r="F17" s="483" t="s">
        <v>2353</v>
      </c>
      <c r="G17" s="458">
        <v>7.75</v>
      </c>
      <c r="H17" s="566">
        <v>800000</v>
      </c>
      <c r="I17" s="591" t="s">
        <v>2493</v>
      </c>
      <c r="J17" s="483" t="s">
        <v>2388</v>
      </c>
    </row>
    <row r="18" spans="1:10" ht="41.25" customHeight="1" x14ac:dyDescent="0.2">
      <c r="A18" s="558">
        <v>43546</v>
      </c>
      <c r="B18" s="458">
        <v>148</v>
      </c>
      <c r="C18" s="480" t="s">
        <v>2485</v>
      </c>
      <c r="D18" s="580">
        <v>7453167089</v>
      </c>
      <c r="E18" s="483" t="s">
        <v>2384</v>
      </c>
      <c r="F18" s="483" t="s">
        <v>2353</v>
      </c>
      <c r="G18" s="458">
        <v>7.75</v>
      </c>
      <c r="H18" s="565">
        <v>700000</v>
      </c>
      <c r="I18" s="482" t="s">
        <v>2486</v>
      </c>
      <c r="J18" s="483" t="s">
        <v>2388</v>
      </c>
    </row>
    <row r="19" spans="1:10" s="465" customFormat="1" ht="28.5" customHeight="1" x14ac:dyDescent="0.2">
      <c r="A19" s="558">
        <v>43546</v>
      </c>
      <c r="B19" s="458">
        <v>149</v>
      </c>
      <c r="C19" s="480" t="s">
        <v>2483</v>
      </c>
      <c r="D19" s="580">
        <v>744917104108</v>
      </c>
      <c r="E19" s="483" t="s">
        <v>2384</v>
      </c>
      <c r="F19" s="483" t="s">
        <v>2353</v>
      </c>
      <c r="G19" s="458">
        <v>7.75</v>
      </c>
      <c r="H19" s="566">
        <v>800000</v>
      </c>
      <c r="I19" s="482" t="s">
        <v>2489</v>
      </c>
      <c r="J19" s="483" t="s">
        <v>2388</v>
      </c>
    </row>
    <row r="20" spans="1:10" s="465" customFormat="1" ht="27.75" customHeight="1" x14ac:dyDescent="0.2">
      <c r="A20" s="558">
        <v>43550</v>
      </c>
      <c r="B20" s="458">
        <v>150</v>
      </c>
      <c r="C20" s="480" t="s">
        <v>2488</v>
      </c>
      <c r="D20" s="580">
        <v>7420005950</v>
      </c>
      <c r="E20" s="483" t="s">
        <v>2384</v>
      </c>
      <c r="F20" s="483" t="s">
        <v>2353</v>
      </c>
      <c r="G20" s="458">
        <v>7.25</v>
      </c>
      <c r="H20" s="566">
        <v>4300000</v>
      </c>
      <c r="I20" s="482" t="s">
        <v>2494</v>
      </c>
      <c r="J20" s="483" t="s">
        <v>2388</v>
      </c>
    </row>
    <row r="21" spans="1:10" s="465" customFormat="1" ht="37.5" customHeight="1" x14ac:dyDescent="0.2">
      <c r="A21" s="558">
        <v>43538</v>
      </c>
      <c r="B21" s="458">
        <v>151</v>
      </c>
      <c r="C21" s="480" t="s">
        <v>2327</v>
      </c>
      <c r="D21" s="580">
        <v>7449129235</v>
      </c>
      <c r="E21" s="483" t="s">
        <v>2384</v>
      </c>
      <c r="F21" s="483" t="s">
        <v>2353</v>
      </c>
      <c r="G21" s="458">
        <v>7.75</v>
      </c>
      <c r="H21" s="566">
        <v>200000</v>
      </c>
      <c r="I21" s="482" t="s">
        <v>2489</v>
      </c>
      <c r="J21" s="483" t="s">
        <v>2388</v>
      </c>
    </row>
    <row r="22" spans="1:10" s="465" customFormat="1" ht="38.25" customHeight="1" x14ac:dyDescent="0.2">
      <c r="A22" s="558">
        <v>43550</v>
      </c>
      <c r="B22" s="458">
        <v>152</v>
      </c>
      <c r="C22" s="592" t="s">
        <v>2496</v>
      </c>
      <c r="D22" s="580">
        <v>744409456228</v>
      </c>
      <c r="E22" s="483" t="s">
        <v>2384</v>
      </c>
      <c r="F22" s="483" t="s">
        <v>2353</v>
      </c>
      <c r="G22" s="458">
        <v>7.25</v>
      </c>
      <c r="H22" s="566">
        <v>1900000</v>
      </c>
      <c r="I22" s="482" t="s">
        <v>2489</v>
      </c>
      <c r="J22" s="483" t="s">
        <v>2388</v>
      </c>
    </row>
    <row r="23" spans="1:10" ht="52.5" customHeight="1" x14ac:dyDescent="0.2">
      <c r="A23" s="558">
        <v>43551</v>
      </c>
      <c r="B23" s="458">
        <v>153</v>
      </c>
      <c r="C23" s="592" t="s">
        <v>2498</v>
      </c>
      <c r="D23" s="596">
        <v>7453065640</v>
      </c>
      <c r="E23" s="483" t="s">
        <v>2384</v>
      </c>
      <c r="F23" s="483" t="s">
        <v>2353</v>
      </c>
      <c r="G23" s="458">
        <v>7.75</v>
      </c>
      <c r="H23" s="590">
        <v>2000000</v>
      </c>
      <c r="I23" s="482" t="s">
        <v>2507</v>
      </c>
      <c r="J23" s="483" t="s">
        <v>2388</v>
      </c>
    </row>
    <row r="24" spans="1:10" s="465" customFormat="1" ht="51" customHeight="1" x14ac:dyDescent="0.2">
      <c r="A24" s="558">
        <v>43545</v>
      </c>
      <c r="B24" s="458">
        <v>154</v>
      </c>
      <c r="C24" s="480" t="s">
        <v>2497</v>
      </c>
      <c r="D24" s="580" t="s">
        <v>2508</v>
      </c>
      <c r="E24" s="483" t="s">
        <v>2384</v>
      </c>
      <c r="F24" s="483" t="s">
        <v>2353</v>
      </c>
      <c r="G24" s="458">
        <v>7.75</v>
      </c>
      <c r="H24" s="566">
        <v>3300000</v>
      </c>
      <c r="I24" s="482" t="s">
        <v>2507</v>
      </c>
      <c r="J24" s="483" t="s">
        <v>2388</v>
      </c>
    </row>
    <row r="25" spans="1:10" s="465" customFormat="1" ht="30" customHeight="1" x14ac:dyDescent="0.2">
      <c r="A25" s="558">
        <v>43550</v>
      </c>
      <c r="B25" s="458">
        <v>155</v>
      </c>
      <c r="C25" s="480" t="s">
        <v>2027</v>
      </c>
      <c r="D25" s="580">
        <v>7452103572</v>
      </c>
      <c r="E25" s="483" t="s">
        <v>2384</v>
      </c>
      <c r="F25" s="483" t="s">
        <v>2353</v>
      </c>
      <c r="G25" s="458">
        <v>7.75</v>
      </c>
      <c r="H25" s="566">
        <v>800000</v>
      </c>
      <c r="I25" s="482" t="s">
        <v>2509</v>
      </c>
      <c r="J25" s="483" t="s">
        <v>2388</v>
      </c>
    </row>
    <row r="26" spans="1:10" s="465" customFormat="1" ht="44.25" customHeight="1" x14ac:dyDescent="0.2">
      <c r="A26" s="558">
        <v>43545</v>
      </c>
      <c r="B26" s="458">
        <v>156</v>
      </c>
      <c r="C26" s="480" t="s">
        <v>2468</v>
      </c>
      <c r="D26" s="580">
        <v>7447256887</v>
      </c>
      <c r="E26" s="483" t="s">
        <v>2384</v>
      </c>
      <c r="F26" s="483" t="s">
        <v>2353</v>
      </c>
      <c r="G26" s="458">
        <v>7.75</v>
      </c>
      <c r="H26" s="566">
        <v>800000</v>
      </c>
      <c r="I26" s="482" t="s">
        <v>2511</v>
      </c>
      <c r="J26" s="483" t="s">
        <v>2388</v>
      </c>
    </row>
    <row r="27" spans="1:10" s="465" customFormat="1" ht="30" customHeight="1" x14ac:dyDescent="0.2">
      <c r="A27" s="558">
        <v>43551</v>
      </c>
      <c r="B27" s="458">
        <v>157</v>
      </c>
      <c r="C27" s="480" t="s">
        <v>2456</v>
      </c>
      <c r="D27" s="580">
        <v>7447274100</v>
      </c>
      <c r="E27" s="483" t="s">
        <v>2384</v>
      </c>
      <c r="F27" s="483" t="s">
        <v>2353</v>
      </c>
      <c r="G27" s="458">
        <v>7.75</v>
      </c>
      <c r="H27" s="566">
        <v>390000</v>
      </c>
      <c r="I27" s="482" t="s">
        <v>2511</v>
      </c>
      <c r="J27" s="483" t="s">
        <v>2388</v>
      </c>
    </row>
    <row r="28" spans="1:10" s="465" customFormat="1" ht="54" customHeight="1" x14ac:dyDescent="0.2">
      <c r="A28" s="558">
        <v>43551</v>
      </c>
      <c r="B28" s="458">
        <v>158</v>
      </c>
      <c r="C28" s="480" t="s">
        <v>2500</v>
      </c>
      <c r="D28" s="580">
        <v>7452102466</v>
      </c>
      <c r="E28" s="483" t="s">
        <v>2384</v>
      </c>
      <c r="F28" s="483" t="s">
        <v>2353</v>
      </c>
      <c r="G28" s="458">
        <v>7.75</v>
      </c>
      <c r="H28" s="566">
        <v>2000000</v>
      </c>
      <c r="I28" s="482" t="s">
        <v>2511</v>
      </c>
      <c r="J28" s="483" t="s">
        <v>2388</v>
      </c>
    </row>
    <row r="29" spans="1:10" x14ac:dyDescent="0.2">
      <c r="A29" s="558">
        <v>43551</v>
      </c>
      <c r="B29" s="458">
        <v>159</v>
      </c>
      <c r="C29" s="480" t="s">
        <v>2500</v>
      </c>
      <c r="D29" s="580">
        <v>7452102466</v>
      </c>
      <c r="E29" s="483" t="s">
        <v>2384</v>
      </c>
      <c r="F29" s="483" t="s">
        <v>2353</v>
      </c>
      <c r="G29" s="458">
        <v>7.75</v>
      </c>
      <c r="H29" s="566">
        <v>1000000</v>
      </c>
      <c r="I29" s="482" t="s">
        <v>2512</v>
      </c>
      <c r="J29" s="483" t="s">
        <v>2388</v>
      </c>
    </row>
    <row r="30" spans="1:10" s="465" customFormat="1" ht="30" customHeight="1" x14ac:dyDescent="0.2">
      <c r="A30" s="558">
        <v>43551</v>
      </c>
      <c r="B30" s="458">
        <v>160</v>
      </c>
      <c r="C30" s="480" t="s">
        <v>2499</v>
      </c>
      <c r="D30" s="595">
        <v>7449096910</v>
      </c>
      <c r="E30" s="483" t="s">
        <v>2384</v>
      </c>
      <c r="F30" s="483" t="s">
        <v>2353</v>
      </c>
      <c r="G30" s="458">
        <v>7.75</v>
      </c>
      <c r="H30" s="566">
        <v>1500000</v>
      </c>
      <c r="I30" s="482" t="s">
        <v>2511</v>
      </c>
      <c r="J30" s="483" t="s">
        <v>2388</v>
      </c>
    </row>
    <row r="31" spans="1:10" s="465" customFormat="1" ht="30" customHeight="1" x14ac:dyDescent="0.2">
      <c r="A31" s="558">
        <v>43544</v>
      </c>
      <c r="B31" s="458">
        <v>161</v>
      </c>
      <c r="C31" s="480" t="s">
        <v>2491</v>
      </c>
      <c r="D31" s="580">
        <v>7453249863</v>
      </c>
      <c r="E31" s="483" t="s">
        <v>2384</v>
      </c>
      <c r="F31" s="483" t="s">
        <v>2353</v>
      </c>
      <c r="G31" s="458">
        <v>7.75</v>
      </c>
      <c r="H31" s="566">
        <v>900000</v>
      </c>
      <c r="I31" s="482" t="s">
        <v>2509</v>
      </c>
      <c r="J31" s="483" t="s">
        <v>2388</v>
      </c>
    </row>
    <row r="32" spans="1:10" s="465" customFormat="1" ht="38.25" customHeight="1" x14ac:dyDescent="0.2">
      <c r="A32" s="558">
        <v>43552</v>
      </c>
      <c r="B32" s="458">
        <v>162</v>
      </c>
      <c r="C32" s="480" t="s">
        <v>1348</v>
      </c>
      <c r="D32" s="580">
        <v>7453264815</v>
      </c>
      <c r="E32" s="483" t="s">
        <v>2384</v>
      </c>
      <c r="F32" s="483" t="s">
        <v>2353</v>
      </c>
      <c r="G32" s="458">
        <v>7.75</v>
      </c>
      <c r="H32" s="566">
        <v>1000000</v>
      </c>
      <c r="I32" s="482" t="s">
        <v>2513</v>
      </c>
      <c r="J32" s="483" t="s">
        <v>2388</v>
      </c>
    </row>
    <row r="33" spans="1:10" s="465" customFormat="1" ht="30" customHeight="1" x14ac:dyDescent="0.2">
      <c r="A33" s="558">
        <v>43552</v>
      </c>
      <c r="B33" s="458">
        <v>163</v>
      </c>
      <c r="C33" s="480" t="s">
        <v>2502</v>
      </c>
      <c r="D33" s="580">
        <v>7449001595</v>
      </c>
      <c r="E33" s="483" t="s">
        <v>2384</v>
      </c>
      <c r="F33" s="483" t="s">
        <v>2353</v>
      </c>
      <c r="G33" s="458">
        <v>7.75</v>
      </c>
      <c r="H33" s="566">
        <v>1300000</v>
      </c>
      <c r="I33" s="482" t="s">
        <v>2513</v>
      </c>
      <c r="J33" s="483" t="s">
        <v>2388</v>
      </c>
    </row>
    <row r="34" spans="1:10" ht="30" customHeight="1" x14ac:dyDescent="0.2"/>
    <row r="35" spans="1:10" ht="30" customHeight="1" x14ac:dyDescent="0.2"/>
    <row r="36" spans="1:10" ht="30" customHeight="1" x14ac:dyDescent="0.2"/>
    <row r="37" spans="1:10" ht="30" customHeight="1" x14ac:dyDescent="0.2"/>
    <row r="38" spans="1:10" ht="30" customHeight="1" x14ac:dyDescent="0.2"/>
    <row r="39" spans="1:10" ht="30" customHeight="1" x14ac:dyDescent="0.2"/>
    <row r="40" spans="1:10" ht="30" customHeight="1" x14ac:dyDescent="0.2"/>
    <row r="41" spans="1:10" ht="30" customHeight="1" x14ac:dyDescent="0.2"/>
    <row r="42" spans="1:10" ht="30" customHeight="1" x14ac:dyDescent="0.2"/>
    <row r="43" spans="1:10" ht="30" customHeight="1" x14ac:dyDescent="0.2"/>
    <row r="44" spans="1:10" ht="30" customHeight="1" x14ac:dyDescent="0.2"/>
    <row r="45" spans="1:10" ht="30" customHeight="1" x14ac:dyDescent="0.2"/>
    <row r="46" spans="1:10" ht="30" customHeight="1" x14ac:dyDescent="0.2"/>
    <row r="47" spans="1:10" ht="30" customHeight="1" x14ac:dyDescent="0.2"/>
    <row r="48" spans="1:10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24.75" customHeight="1" x14ac:dyDescent="0.2"/>
    <row r="65" ht="24" customHeight="1" x14ac:dyDescent="0.2"/>
    <row r="66" ht="21" customHeight="1" x14ac:dyDescent="0.2"/>
    <row r="67" ht="25.5" customHeight="1" x14ac:dyDescent="0.2"/>
    <row r="68" ht="26.25" customHeight="1" x14ac:dyDescent="0.2"/>
    <row r="69" ht="24.75" customHeight="1" x14ac:dyDescent="0.2"/>
  </sheetData>
  <autoFilter ref="A1:J33">
    <filterColumn colId="2" showButton="0"/>
    <filterColumn colId="3" showButton="0"/>
  </autoFilter>
  <mergeCells count="3">
    <mergeCell ref="A1:A2"/>
    <mergeCell ref="C1:D1"/>
    <mergeCell ref="B1:B2"/>
  </mergeCells>
  <pageMargins left="0.31496062992125984" right="0.31496062992125984" top="0.35433070866141736" bottom="0.35433070866141736" header="0.19685039370078741" footer="0.31496062992125984"/>
  <pageSetup paperSize="9" scale="24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zoomScale="75" zoomScaleNormal="75" workbookViewId="0">
      <pane xSplit="2" ySplit="2" topLeftCell="C35" activePane="bottomRight" state="frozen"/>
      <selection pane="topRight" activeCell="C1" sqref="C1"/>
      <selection pane="bottomLeft" activeCell="A3" sqref="A3"/>
      <selection pane="bottomRight" activeCell="F38" sqref="F38"/>
    </sheetView>
  </sheetViews>
  <sheetFormatPr defaultRowHeight="15" x14ac:dyDescent="0.25"/>
  <cols>
    <col min="1" max="1" width="7.5703125" style="13" customWidth="1"/>
    <col min="2" max="2" width="31" style="13" customWidth="1"/>
    <col min="3" max="3" width="19.140625" style="13" customWidth="1"/>
    <col min="4" max="4" width="20" style="13" customWidth="1"/>
    <col min="5" max="5" width="18.140625" style="13" customWidth="1"/>
    <col min="6" max="6" width="18.140625" style="15" customWidth="1"/>
    <col min="7" max="7" width="13.5703125" style="186" customWidth="1"/>
    <col min="8" max="8" width="16.7109375" style="186" customWidth="1"/>
    <col min="9" max="9" width="17.140625" style="13" customWidth="1"/>
    <col min="10" max="11" width="16.7109375" style="13" customWidth="1"/>
    <col min="12" max="12" width="20.42578125" style="13" customWidth="1"/>
    <col min="13" max="13" width="21" style="13" customWidth="1"/>
    <col min="14" max="14" width="21.85546875" style="13" customWidth="1"/>
    <col min="15" max="26" width="16.7109375" style="13" customWidth="1"/>
    <col min="27" max="27" width="18.5703125" style="13" customWidth="1"/>
    <col min="28" max="257" width="9.140625" style="13"/>
    <col min="258" max="258" width="4" style="13" customWidth="1"/>
    <col min="259" max="259" width="17.28515625" style="13" customWidth="1"/>
    <col min="260" max="260" width="19.140625" style="13" customWidth="1"/>
    <col min="261" max="261" width="17.28515625" style="13" customWidth="1"/>
    <col min="262" max="262" width="16.7109375" style="13" customWidth="1"/>
    <col min="263" max="263" width="18.140625" style="13" customWidth="1"/>
    <col min="264" max="265" width="16.7109375" style="13" customWidth="1"/>
    <col min="266" max="266" width="17.5703125" style="13" customWidth="1"/>
    <col min="267" max="282" width="16.7109375" style="13" customWidth="1"/>
    <col min="283" max="513" width="9.140625" style="13"/>
    <col min="514" max="514" width="4" style="13" customWidth="1"/>
    <col min="515" max="515" width="17.28515625" style="13" customWidth="1"/>
    <col min="516" max="516" width="19.140625" style="13" customWidth="1"/>
    <col min="517" max="517" width="17.28515625" style="13" customWidth="1"/>
    <col min="518" max="518" width="16.7109375" style="13" customWidth="1"/>
    <col min="519" max="519" width="18.140625" style="13" customWidth="1"/>
    <col min="520" max="521" width="16.7109375" style="13" customWidth="1"/>
    <col min="522" max="522" width="17.5703125" style="13" customWidth="1"/>
    <col min="523" max="538" width="16.7109375" style="13" customWidth="1"/>
    <col min="539" max="769" width="9.140625" style="13"/>
    <col min="770" max="770" width="4" style="13" customWidth="1"/>
    <col min="771" max="771" width="17.28515625" style="13" customWidth="1"/>
    <col min="772" max="772" width="19.140625" style="13" customWidth="1"/>
    <col min="773" max="773" width="17.28515625" style="13" customWidth="1"/>
    <col min="774" max="774" width="16.7109375" style="13" customWidth="1"/>
    <col min="775" max="775" width="18.140625" style="13" customWidth="1"/>
    <col min="776" max="777" width="16.7109375" style="13" customWidth="1"/>
    <col min="778" max="778" width="17.5703125" style="13" customWidth="1"/>
    <col min="779" max="794" width="16.7109375" style="13" customWidth="1"/>
    <col min="795" max="1025" width="9.140625" style="13"/>
    <col min="1026" max="1026" width="4" style="13" customWidth="1"/>
    <col min="1027" max="1027" width="17.28515625" style="13" customWidth="1"/>
    <col min="1028" max="1028" width="19.140625" style="13" customWidth="1"/>
    <col min="1029" max="1029" width="17.28515625" style="13" customWidth="1"/>
    <col min="1030" max="1030" width="16.7109375" style="13" customWidth="1"/>
    <col min="1031" max="1031" width="18.140625" style="13" customWidth="1"/>
    <col min="1032" max="1033" width="16.7109375" style="13" customWidth="1"/>
    <col min="1034" max="1034" width="17.5703125" style="13" customWidth="1"/>
    <col min="1035" max="1050" width="16.7109375" style="13" customWidth="1"/>
    <col min="1051" max="1281" width="9.140625" style="13"/>
    <col min="1282" max="1282" width="4" style="13" customWidth="1"/>
    <col min="1283" max="1283" width="17.28515625" style="13" customWidth="1"/>
    <col min="1284" max="1284" width="19.140625" style="13" customWidth="1"/>
    <col min="1285" max="1285" width="17.28515625" style="13" customWidth="1"/>
    <col min="1286" max="1286" width="16.7109375" style="13" customWidth="1"/>
    <col min="1287" max="1287" width="18.140625" style="13" customWidth="1"/>
    <col min="1288" max="1289" width="16.7109375" style="13" customWidth="1"/>
    <col min="1290" max="1290" width="17.5703125" style="13" customWidth="1"/>
    <col min="1291" max="1306" width="16.7109375" style="13" customWidth="1"/>
    <col min="1307" max="1537" width="9.140625" style="13"/>
    <col min="1538" max="1538" width="4" style="13" customWidth="1"/>
    <col min="1539" max="1539" width="17.28515625" style="13" customWidth="1"/>
    <col min="1540" max="1540" width="19.140625" style="13" customWidth="1"/>
    <col min="1541" max="1541" width="17.28515625" style="13" customWidth="1"/>
    <col min="1542" max="1542" width="16.7109375" style="13" customWidth="1"/>
    <col min="1543" max="1543" width="18.140625" style="13" customWidth="1"/>
    <col min="1544" max="1545" width="16.7109375" style="13" customWidth="1"/>
    <col min="1546" max="1546" width="17.5703125" style="13" customWidth="1"/>
    <col min="1547" max="1562" width="16.7109375" style="13" customWidth="1"/>
    <col min="1563" max="1793" width="9.140625" style="13"/>
    <col min="1794" max="1794" width="4" style="13" customWidth="1"/>
    <col min="1795" max="1795" width="17.28515625" style="13" customWidth="1"/>
    <col min="1796" max="1796" width="19.140625" style="13" customWidth="1"/>
    <col min="1797" max="1797" width="17.28515625" style="13" customWidth="1"/>
    <col min="1798" max="1798" width="16.7109375" style="13" customWidth="1"/>
    <col min="1799" max="1799" width="18.140625" style="13" customWidth="1"/>
    <col min="1800" max="1801" width="16.7109375" style="13" customWidth="1"/>
    <col min="1802" max="1802" width="17.5703125" style="13" customWidth="1"/>
    <col min="1803" max="1818" width="16.7109375" style="13" customWidth="1"/>
    <col min="1819" max="2049" width="9.140625" style="13"/>
    <col min="2050" max="2050" width="4" style="13" customWidth="1"/>
    <col min="2051" max="2051" width="17.28515625" style="13" customWidth="1"/>
    <col min="2052" max="2052" width="19.140625" style="13" customWidth="1"/>
    <col min="2053" max="2053" width="17.28515625" style="13" customWidth="1"/>
    <col min="2054" max="2054" width="16.7109375" style="13" customWidth="1"/>
    <col min="2055" max="2055" width="18.140625" style="13" customWidth="1"/>
    <col min="2056" max="2057" width="16.7109375" style="13" customWidth="1"/>
    <col min="2058" max="2058" width="17.5703125" style="13" customWidth="1"/>
    <col min="2059" max="2074" width="16.7109375" style="13" customWidth="1"/>
    <col min="2075" max="2305" width="9.140625" style="13"/>
    <col min="2306" max="2306" width="4" style="13" customWidth="1"/>
    <col min="2307" max="2307" width="17.28515625" style="13" customWidth="1"/>
    <col min="2308" max="2308" width="19.140625" style="13" customWidth="1"/>
    <col min="2309" max="2309" width="17.28515625" style="13" customWidth="1"/>
    <col min="2310" max="2310" width="16.7109375" style="13" customWidth="1"/>
    <col min="2311" max="2311" width="18.140625" style="13" customWidth="1"/>
    <col min="2312" max="2313" width="16.7109375" style="13" customWidth="1"/>
    <col min="2314" max="2314" width="17.5703125" style="13" customWidth="1"/>
    <col min="2315" max="2330" width="16.7109375" style="13" customWidth="1"/>
    <col min="2331" max="2561" width="9.140625" style="13"/>
    <col min="2562" max="2562" width="4" style="13" customWidth="1"/>
    <col min="2563" max="2563" width="17.28515625" style="13" customWidth="1"/>
    <col min="2564" max="2564" width="19.140625" style="13" customWidth="1"/>
    <col min="2565" max="2565" width="17.28515625" style="13" customWidth="1"/>
    <col min="2566" max="2566" width="16.7109375" style="13" customWidth="1"/>
    <col min="2567" max="2567" width="18.140625" style="13" customWidth="1"/>
    <col min="2568" max="2569" width="16.7109375" style="13" customWidth="1"/>
    <col min="2570" max="2570" width="17.5703125" style="13" customWidth="1"/>
    <col min="2571" max="2586" width="16.7109375" style="13" customWidth="1"/>
    <col min="2587" max="2817" width="9.140625" style="13"/>
    <col min="2818" max="2818" width="4" style="13" customWidth="1"/>
    <col min="2819" max="2819" width="17.28515625" style="13" customWidth="1"/>
    <col min="2820" max="2820" width="19.140625" style="13" customWidth="1"/>
    <col min="2821" max="2821" width="17.28515625" style="13" customWidth="1"/>
    <col min="2822" max="2822" width="16.7109375" style="13" customWidth="1"/>
    <col min="2823" max="2823" width="18.140625" style="13" customWidth="1"/>
    <col min="2824" max="2825" width="16.7109375" style="13" customWidth="1"/>
    <col min="2826" max="2826" width="17.5703125" style="13" customWidth="1"/>
    <col min="2827" max="2842" width="16.7109375" style="13" customWidth="1"/>
    <col min="2843" max="3073" width="9.140625" style="13"/>
    <col min="3074" max="3074" width="4" style="13" customWidth="1"/>
    <col min="3075" max="3075" width="17.28515625" style="13" customWidth="1"/>
    <col min="3076" max="3076" width="19.140625" style="13" customWidth="1"/>
    <col min="3077" max="3077" width="17.28515625" style="13" customWidth="1"/>
    <col min="3078" max="3078" width="16.7109375" style="13" customWidth="1"/>
    <col min="3079" max="3079" width="18.140625" style="13" customWidth="1"/>
    <col min="3080" max="3081" width="16.7109375" style="13" customWidth="1"/>
    <col min="3082" max="3082" width="17.5703125" style="13" customWidth="1"/>
    <col min="3083" max="3098" width="16.7109375" style="13" customWidth="1"/>
    <col min="3099" max="3329" width="9.140625" style="13"/>
    <col min="3330" max="3330" width="4" style="13" customWidth="1"/>
    <col min="3331" max="3331" width="17.28515625" style="13" customWidth="1"/>
    <col min="3332" max="3332" width="19.140625" style="13" customWidth="1"/>
    <col min="3333" max="3333" width="17.28515625" style="13" customWidth="1"/>
    <col min="3334" max="3334" width="16.7109375" style="13" customWidth="1"/>
    <col min="3335" max="3335" width="18.140625" style="13" customWidth="1"/>
    <col min="3336" max="3337" width="16.7109375" style="13" customWidth="1"/>
    <col min="3338" max="3338" width="17.5703125" style="13" customWidth="1"/>
    <col min="3339" max="3354" width="16.7109375" style="13" customWidth="1"/>
    <col min="3355" max="3585" width="9.140625" style="13"/>
    <col min="3586" max="3586" width="4" style="13" customWidth="1"/>
    <col min="3587" max="3587" width="17.28515625" style="13" customWidth="1"/>
    <col min="3588" max="3588" width="19.140625" style="13" customWidth="1"/>
    <col min="3589" max="3589" width="17.28515625" style="13" customWidth="1"/>
    <col min="3590" max="3590" width="16.7109375" style="13" customWidth="1"/>
    <col min="3591" max="3591" width="18.140625" style="13" customWidth="1"/>
    <col min="3592" max="3593" width="16.7109375" style="13" customWidth="1"/>
    <col min="3594" max="3594" width="17.5703125" style="13" customWidth="1"/>
    <col min="3595" max="3610" width="16.7109375" style="13" customWidth="1"/>
    <col min="3611" max="3841" width="9.140625" style="13"/>
    <col min="3842" max="3842" width="4" style="13" customWidth="1"/>
    <col min="3843" max="3843" width="17.28515625" style="13" customWidth="1"/>
    <col min="3844" max="3844" width="19.140625" style="13" customWidth="1"/>
    <col min="3845" max="3845" width="17.28515625" style="13" customWidth="1"/>
    <col min="3846" max="3846" width="16.7109375" style="13" customWidth="1"/>
    <col min="3847" max="3847" width="18.140625" style="13" customWidth="1"/>
    <col min="3848" max="3849" width="16.7109375" style="13" customWidth="1"/>
    <col min="3850" max="3850" width="17.5703125" style="13" customWidth="1"/>
    <col min="3851" max="3866" width="16.7109375" style="13" customWidth="1"/>
    <col min="3867" max="4097" width="9.140625" style="13"/>
    <col min="4098" max="4098" width="4" style="13" customWidth="1"/>
    <col min="4099" max="4099" width="17.28515625" style="13" customWidth="1"/>
    <col min="4100" max="4100" width="19.140625" style="13" customWidth="1"/>
    <col min="4101" max="4101" width="17.28515625" style="13" customWidth="1"/>
    <col min="4102" max="4102" width="16.7109375" style="13" customWidth="1"/>
    <col min="4103" max="4103" width="18.140625" style="13" customWidth="1"/>
    <col min="4104" max="4105" width="16.7109375" style="13" customWidth="1"/>
    <col min="4106" max="4106" width="17.5703125" style="13" customWidth="1"/>
    <col min="4107" max="4122" width="16.7109375" style="13" customWidth="1"/>
    <col min="4123" max="4353" width="9.140625" style="13"/>
    <col min="4354" max="4354" width="4" style="13" customWidth="1"/>
    <col min="4355" max="4355" width="17.28515625" style="13" customWidth="1"/>
    <col min="4356" max="4356" width="19.140625" style="13" customWidth="1"/>
    <col min="4357" max="4357" width="17.28515625" style="13" customWidth="1"/>
    <col min="4358" max="4358" width="16.7109375" style="13" customWidth="1"/>
    <col min="4359" max="4359" width="18.140625" style="13" customWidth="1"/>
    <col min="4360" max="4361" width="16.7109375" style="13" customWidth="1"/>
    <col min="4362" max="4362" width="17.5703125" style="13" customWidth="1"/>
    <col min="4363" max="4378" width="16.7109375" style="13" customWidth="1"/>
    <col min="4379" max="4609" width="9.140625" style="13"/>
    <col min="4610" max="4610" width="4" style="13" customWidth="1"/>
    <col min="4611" max="4611" width="17.28515625" style="13" customWidth="1"/>
    <col min="4612" max="4612" width="19.140625" style="13" customWidth="1"/>
    <col min="4613" max="4613" width="17.28515625" style="13" customWidth="1"/>
    <col min="4614" max="4614" width="16.7109375" style="13" customWidth="1"/>
    <col min="4615" max="4615" width="18.140625" style="13" customWidth="1"/>
    <col min="4616" max="4617" width="16.7109375" style="13" customWidth="1"/>
    <col min="4618" max="4618" width="17.5703125" style="13" customWidth="1"/>
    <col min="4619" max="4634" width="16.7109375" style="13" customWidth="1"/>
    <col min="4635" max="4865" width="9.140625" style="13"/>
    <col min="4866" max="4866" width="4" style="13" customWidth="1"/>
    <col min="4867" max="4867" width="17.28515625" style="13" customWidth="1"/>
    <col min="4868" max="4868" width="19.140625" style="13" customWidth="1"/>
    <col min="4869" max="4869" width="17.28515625" style="13" customWidth="1"/>
    <col min="4870" max="4870" width="16.7109375" style="13" customWidth="1"/>
    <col min="4871" max="4871" width="18.140625" style="13" customWidth="1"/>
    <col min="4872" max="4873" width="16.7109375" style="13" customWidth="1"/>
    <col min="4874" max="4874" width="17.5703125" style="13" customWidth="1"/>
    <col min="4875" max="4890" width="16.7109375" style="13" customWidth="1"/>
    <col min="4891" max="5121" width="9.140625" style="13"/>
    <col min="5122" max="5122" width="4" style="13" customWidth="1"/>
    <col min="5123" max="5123" width="17.28515625" style="13" customWidth="1"/>
    <col min="5124" max="5124" width="19.140625" style="13" customWidth="1"/>
    <col min="5125" max="5125" width="17.28515625" style="13" customWidth="1"/>
    <col min="5126" max="5126" width="16.7109375" style="13" customWidth="1"/>
    <col min="5127" max="5127" width="18.140625" style="13" customWidth="1"/>
    <col min="5128" max="5129" width="16.7109375" style="13" customWidth="1"/>
    <col min="5130" max="5130" width="17.5703125" style="13" customWidth="1"/>
    <col min="5131" max="5146" width="16.7109375" style="13" customWidth="1"/>
    <col min="5147" max="5377" width="9.140625" style="13"/>
    <col min="5378" max="5378" width="4" style="13" customWidth="1"/>
    <col min="5379" max="5379" width="17.28515625" style="13" customWidth="1"/>
    <col min="5380" max="5380" width="19.140625" style="13" customWidth="1"/>
    <col min="5381" max="5381" width="17.28515625" style="13" customWidth="1"/>
    <col min="5382" max="5382" width="16.7109375" style="13" customWidth="1"/>
    <col min="5383" max="5383" width="18.140625" style="13" customWidth="1"/>
    <col min="5384" max="5385" width="16.7109375" style="13" customWidth="1"/>
    <col min="5386" max="5386" width="17.5703125" style="13" customWidth="1"/>
    <col min="5387" max="5402" width="16.7109375" style="13" customWidth="1"/>
    <col min="5403" max="5633" width="9.140625" style="13"/>
    <col min="5634" max="5634" width="4" style="13" customWidth="1"/>
    <col min="5635" max="5635" width="17.28515625" style="13" customWidth="1"/>
    <col min="5636" max="5636" width="19.140625" style="13" customWidth="1"/>
    <col min="5637" max="5637" width="17.28515625" style="13" customWidth="1"/>
    <col min="5638" max="5638" width="16.7109375" style="13" customWidth="1"/>
    <col min="5639" max="5639" width="18.140625" style="13" customWidth="1"/>
    <col min="5640" max="5641" width="16.7109375" style="13" customWidth="1"/>
    <col min="5642" max="5642" width="17.5703125" style="13" customWidth="1"/>
    <col min="5643" max="5658" width="16.7109375" style="13" customWidth="1"/>
    <col min="5659" max="5889" width="9.140625" style="13"/>
    <col min="5890" max="5890" width="4" style="13" customWidth="1"/>
    <col min="5891" max="5891" width="17.28515625" style="13" customWidth="1"/>
    <col min="5892" max="5892" width="19.140625" style="13" customWidth="1"/>
    <col min="5893" max="5893" width="17.28515625" style="13" customWidth="1"/>
    <col min="5894" max="5894" width="16.7109375" style="13" customWidth="1"/>
    <col min="5895" max="5895" width="18.140625" style="13" customWidth="1"/>
    <col min="5896" max="5897" width="16.7109375" style="13" customWidth="1"/>
    <col min="5898" max="5898" width="17.5703125" style="13" customWidth="1"/>
    <col min="5899" max="5914" width="16.7109375" style="13" customWidth="1"/>
    <col min="5915" max="6145" width="9.140625" style="13"/>
    <col min="6146" max="6146" width="4" style="13" customWidth="1"/>
    <col min="6147" max="6147" width="17.28515625" style="13" customWidth="1"/>
    <col min="6148" max="6148" width="19.140625" style="13" customWidth="1"/>
    <col min="6149" max="6149" width="17.28515625" style="13" customWidth="1"/>
    <col min="6150" max="6150" width="16.7109375" style="13" customWidth="1"/>
    <col min="6151" max="6151" width="18.140625" style="13" customWidth="1"/>
    <col min="6152" max="6153" width="16.7109375" style="13" customWidth="1"/>
    <col min="6154" max="6154" width="17.5703125" style="13" customWidth="1"/>
    <col min="6155" max="6170" width="16.7109375" style="13" customWidth="1"/>
    <col min="6171" max="6401" width="9.140625" style="13"/>
    <col min="6402" max="6402" width="4" style="13" customWidth="1"/>
    <col min="6403" max="6403" width="17.28515625" style="13" customWidth="1"/>
    <col min="6404" max="6404" width="19.140625" style="13" customWidth="1"/>
    <col min="6405" max="6405" width="17.28515625" style="13" customWidth="1"/>
    <col min="6406" max="6406" width="16.7109375" style="13" customWidth="1"/>
    <col min="6407" max="6407" width="18.140625" style="13" customWidth="1"/>
    <col min="6408" max="6409" width="16.7109375" style="13" customWidth="1"/>
    <col min="6410" max="6410" width="17.5703125" style="13" customWidth="1"/>
    <col min="6411" max="6426" width="16.7109375" style="13" customWidth="1"/>
    <col min="6427" max="6657" width="9.140625" style="13"/>
    <col min="6658" max="6658" width="4" style="13" customWidth="1"/>
    <col min="6659" max="6659" width="17.28515625" style="13" customWidth="1"/>
    <col min="6660" max="6660" width="19.140625" style="13" customWidth="1"/>
    <col min="6661" max="6661" width="17.28515625" style="13" customWidth="1"/>
    <col min="6662" max="6662" width="16.7109375" style="13" customWidth="1"/>
    <col min="6663" max="6663" width="18.140625" style="13" customWidth="1"/>
    <col min="6664" max="6665" width="16.7109375" style="13" customWidth="1"/>
    <col min="6666" max="6666" width="17.5703125" style="13" customWidth="1"/>
    <col min="6667" max="6682" width="16.7109375" style="13" customWidth="1"/>
    <col min="6683" max="6913" width="9.140625" style="13"/>
    <col min="6914" max="6914" width="4" style="13" customWidth="1"/>
    <col min="6915" max="6915" width="17.28515625" style="13" customWidth="1"/>
    <col min="6916" max="6916" width="19.140625" style="13" customWidth="1"/>
    <col min="6917" max="6917" width="17.28515625" style="13" customWidth="1"/>
    <col min="6918" max="6918" width="16.7109375" style="13" customWidth="1"/>
    <col min="6919" max="6919" width="18.140625" style="13" customWidth="1"/>
    <col min="6920" max="6921" width="16.7109375" style="13" customWidth="1"/>
    <col min="6922" max="6922" width="17.5703125" style="13" customWidth="1"/>
    <col min="6923" max="6938" width="16.7109375" style="13" customWidth="1"/>
    <col min="6939" max="7169" width="9.140625" style="13"/>
    <col min="7170" max="7170" width="4" style="13" customWidth="1"/>
    <col min="7171" max="7171" width="17.28515625" style="13" customWidth="1"/>
    <col min="7172" max="7172" width="19.140625" style="13" customWidth="1"/>
    <col min="7173" max="7173" width="17.28515625" style="13" customWidth="1"/>
    <col min="7174" max="7174" width="16.7109375" style="13" customWidth="1"/>
    <col min="7175" max="7175" width="18.140625" style="13" customWidth="1"/>
    <col min="7176" max="7177" width="16.7109375" style="13" customWidth="1"/>
    <col min="7178" max="7178" width="17.5703125" style="13" customWidth="1"/>
    <col min="7179" max="7194" width="16.7109375" style="13" customWidth="1"/>
    <col min="7195" max="7425" width="9.140625" style="13"/>
    <col min="7426" max="7426" width="4" style="13" customWidth="1"/>
    <col min="7427" max="7427" width="17.28515625" style="13" customWidth="1"/>
    <col min="7428" max="7428" width="19.140625" style="13" customWidth="1"/>
    <col min="7429" max="7429" width="17.28515625" style="13" customWidth="1"/>
    <col min="7430" max="7430" width="16.7109375" style="13" customWidth="1"/>
    <col min="7431" max="7431" width="18.140625" style="13" customWidth="1"/>
    <col min="7432" max="7433" width="16.7109375" style="13" customWidth="1"/>
    <col min="7434" max="7434" width="17.5703125" style="13" customWidth="1"/>
    <col min="7435" max="7450" width="16.7109375" style="13" customWidth="1"/>
    <col min="7451" max="7681" width="9.140625" style="13"/>
    <col min="7682" max="7682" width="4" style="13" customWidth="1"/>
    <col min="7683" max="7683" width="17.28515625" style="13" customWidth="1"/>
    <col min="7684" max="7684" width="19.140625" style="13" customWidth="1"/>
    <col min="7685" max="7685" width="17.28515625" style="13" customWidth="1"/>
    <col min="7686" max="7686" width="16.7109375" style="13" customWidth="1"/>
    <col min="7687" max="7687" width="18.140625" style="13" customWidth="1"/>
    <col min="7688" max="7689" width="16.7109375" style="13" customWidth="1"/>
    <col min="7690" max="7690" width="17.5703125" style="13" customWidth="1"/>
    <col min="7691" max="7706" width="16.7109375" style="13" customWidth="1"/>
    <col min="7707" max="7937" width="9.140625" style="13"/>
    <col min="7938" max="7938" width="4" style="13" customWidth="1"/>
    <col min="7939" max="7939" width="17.28515625" style="13" customWidth="1"/>
    <col min="7940" max="7940" width="19.140625" style="13" customWidth="1"/>
    <col min="7941" max="7941" width="17.28515625" style="13" customWidth="1"/>
    <col min="7942" max="7942" width="16.7109375" style="13" customWidth="1"/>
    <col min="7943" max="7943" width="18.140625" style="13" customWidth="1"/>
    <col min="7944" max="7945" width="16.7109375" style="13" customWidth="1"/>
    <col min="7946" max="7946" width="17.5703125" style="13" customWidth="1"/>
    <col min="7947" max="7962" width="16.7109375" style="13" customWidth="1"/>
    <col min="7963" max="8193" width="9.140625" style="13"/>
    <col min="8194" max="8194" width="4" style="13" customWidth="1"/>
    <col min="8195" max="8195" width="17.28515625" style="13" customWidth="1"/>
    <col min="8196" max="8196" width="19.140625" style="13" customWidth="1"/>
    <col min="8197" max="8197" width="17.28515625" style="13" customWidth="1"/>
    <col min="8198" max="8198" width="16.7109375" style="13" customWidth="1"/>
    <col min="8199" max="8199" width="18.140625" style="13" customWidth="1"/>
    <col min="8200" max="8201" width="16.7109375" style="13" customWidth="1"/>
    <col min="8202" max="8202" width="17.5703125" style="13" customWidth="1"/>
    <col min="8203" max="8218" width="16.7109375" style="13" customWidth="1"/>
    <col min="8219" max="8449" width="9.140625" style="13"/>
    <col min="8450" max="8450" width="4" style="13" customWidth="1"/>
    <col min="8451" max="8451" width="17.28515625" style="13" customWidth="1"/>
    <col min="8452" max="8452" width="19.140625" style="13" customWidth="1"/>
    <col min="8453" max="8453" width="17.28515625" style="13" customWidth="1"/>
    <col min="8454" max="8454" width="16.7109375" style="13" customWidth="1"/>
    <col min="8455" max="8455" width="18.140625" style="13" customWidth="1"/>
    <col min="8456" max="8457" width="16.7109375" style="13" customWidth="1"/>
    <col min="8458" max="8458" width="17.5703125" style="13" customWidth="1"/>
    <col min="8459" max="8474" width="16.7109375" style="13" customWidth="1"/>
    <col min="8475" max="8705" width="9.140625" style="13"/>
    <col min="8706" max="8706" width="4" style="13" customWidth="1"/>
    <col min="8707" max="8707" width="17.28515625" style="13" customWidth="1"/>
    <col min="8708" max="8708" width="19.140625" style="13" customWidth="1"/>
    <col min="8709" max="8709" width="17.28515625" style="13" customWidth="1"/>
    <col min="8710" max="8710" width="16.7109375" style="13" customWidth="1"/>
    <col min="8711" max="8711" width="18.140625" style="13" customWidth="1"/>
    <col min="8712" max="8713" width="16.7109375" style="13" customWidth="1"/>
    <col min="8714" max="8714" width="17.5703125" style="13" customWidth="1"/>
    <col min="8715" max="8730" width="16.7109375" style="13" customWidth="1"/>
    <col min="8731" max="8961" width="9.140625" style="13"/>
    <col min="8962" max="8962" width="4" style="13" customWidth="1"/>
    <col min="8963" max="8963" width="17.28515625" style="13" customWidth="1"/>
    <col min="8964" max="8964" width="19.140625" style="13" customWidth="1"/>
    <col min="8965" max="8965" width="17.28515625" style="13" customWidth="1"/>
    <col min="8966" max="8966" width="16.7109375" style="13" customWidth="1"/>
    <col min="8967" max="8967" width="18.140625" style="13" customWidth="1"/>
    <col min="8968" max="8969" width="16.7109375" style="13" customWidth="1"/>
    <col min="8970" max="8970" width="17.5703125" style="13" customWidth="1"/>
    <col min="8971" max="8986" width="16.7109375" style="13" customWidth="1"/>
    <col min="8987" max="9217" width="9.140625" style="13"/>
    <col min="9218" max="9218" width="4" style="13" customWidth="1"/>
    <col min="9219" max="9219" width="17.28515625" style="13" customWidth="1"/>
    <col min="9220" max="9220" width="19.140625" style="13" customWidth="1"/>
    <col min="9221" max="9221" width="17.28515625" style="13" customWidth="1"/>
    <col min="9222" max="9222" width="16.7109375" style="13" customWidth="1"/>
    <col min="9223" max="9223" width="18.140625" style="13" customWidth="1"/>
    <col min="9224" max="9225" width="16.7109375" style="13" customWidth="1"/>
    <col min="9226" max="9226" width="17.5703125" style="13" customWidth="1"/>
    <col min="9227" max="9242" width="16.7109375" style="13" customWidth="1"/>
    <col min="9243" max="9473" width="9.140625" style="13"/>
    <col min="9474" max="9474" width="4" style="13" customWidth="1"/>
    <col min="9475" max="9475" width="17.28515625" style="13" customWidth="1"/>
    <col min="9476" max="9476" width="19.140625" style="13" customWidth="1"/>
    <col min="9477" max="9477" width="17.28515625" style="13" customWidth="1"/>
    <col min="9478" max="9478" width="16.7109375" style="13" customWidth="1"/>
    <col min="9479" max="9479" width="18.140625" style="13" customWidth="1"/>
    <col min="9480" max="9481" width="16.7109375" style="13" customWidth="1"/>
    <col min="9482" max="9482" width="17.5703125" style="13" customWidth="1"/>
    <col min="9483" max="9498" width="16.7109375" style="13" customWidth="1"/>
    <col min="9499" max="9729" width="9.140625" style="13"/>
    <col min="9730" max="9730" width="4" style="13" customWidth="1"/>
    <col min="9731" max="9731" width="17.28515625" style="13" customWidth="1"/>
    <col min="9732" max="9732" width="19.140625" style="13" customWidth="1"/>
    <col min="9733" max="9733" width="17.28515625" style="13" customWidth="1"/>
    <col min="9734" max="9734" width="16.7109375" style="13" customWidth="1"/>
    <col min="9735" max="9735" width="18.140625" style="13" customWidth="1"/>
    <col min="9736" max="9737" width="16.7109375" style="13" customWidth="1"/>
    <col min="9738" max="9738" width="17.5703125" style="13" customWidth="1"/>
    <col min="9739" max="9754" width="16.7109375" style="13" customWidth="1"/>
    <col min="9755" max="9985" width="9.140625" style="13"/>
    <col min="9986" max="9986" width="4" style="13" customWidth="1"/>
    <col min="9987" max="9987" width="17.28515625" style="13" customWidth="1"/>
    <col min="9988" max="9988" width="19.140625" style="13" customWidth="1"/>
    <col min="9989" max="9989" width="17.28515625" style="13" customWidth="1"/>
    <col min="9990" max="9990" width="16.7109375" style="13" customWidth="1"/>
    <col min="9991" max="9991" width="18.140625" style="13" customWidth="1"/>
    <col min="9992" max="9993" width="16.7109375" style="13" customWidth="1"/>
    <col min="9994" max="9994" width="17.5703125" style="13" customWidth="1"/>
    <col min="9995" max="10010" width="16.7109375" style="13" customWidth="1"/>
    <col min="10011" max="10241" width="9.140625" style="13"/>
    <col min="10242" max="10242" width="4" style="13" customWidth="1"/>
    <col min="10243" max="10243" width="17.28515625" style="13" customWidth="1"/>
    <col min="10244" max="10244" width="19.140625" style="13" customWidth="1"/>
    <col min="10245" max="10245" width="17.28515625" style="13" customWidth="1"/>
    <col min="10246" max="10246" width="16.7109375" style="13" customWidth="1"/>
    <col min="10247" max="10247" width="18.140625" style="13" customWidth="1"/>
    <col min="10248" max="10249" width="16.7109375" style="13" customWidth="1"/>
    <col min="10250" max="10250" width="17.5703125" style="13" customWidth="1"/>
    <col min="10251" max="10266" width="16.7109375" style="13" customWidth="1"/>
    <col min="10267" max="10497" width="9.140625" style="13"/>
    <col min="10498" max="10498" width="4" style="13" customWidth="1"/>
    <col min="10499" max="10499" width="17.28515625" style="13" customWidth="1"/>
    <col min="10500" max="10500" width="19.140625" style="13" customWidth="1"/>
    <col min="10501" max="10501" width="17.28515625" style="13" customWidth="1"/>
    <col min="10502" max="10502" width="16.7109375" style="13" customWidth="1"/>
    <col min="10503" max="10503" width="18.140625" style="13" customWidth="1"/>
    <col min="10504" max="10505" width="16.7109375" style="13" customWidth="1"/>
    <col min="10506" max="10506" width="17.5703125" style="13" customWidth="1"/>
    <col min="10507" max="10522" width="16.7109375" style="13" customWidth="1"/>
    <col min="10523" max="10753" width="9.140625" style="13"/>
    <col min="10754" max="10754" width="4" style="13" customWidth="1"/>
    <col min="10755" max="10755" width="17.28515625" style="13" customWidth="1"/>
    <col min="10756" max="10756" width="19.140625" style="13" customWidth="1"/>
    <col min="10757" max="10757" width="17.28515625" style="13" customWidth="1"/>
    <col min="10758" max="10758" width="16.7109375" style="13" customWidth="1"/>
    <col min="10759" max="10759" width="18.140625" style="13" customWidth="1"/>
    <col min="10760" max="10761" width="16.7109375" style="13" customWidth="1"/>
    <col min="10762" max="10762" width="17.5703125" style="13" customWidth="1"/>
    <col min="10763" max="10778" width="16.7109375" style="13" customWidth="1"/>
    <col min="10779" max="11009" width="9.140625" style="13"/>
    <col min="11010" max="11010" width="4" style="13" customWidth="1"/>
    <col min="11011" max="11011" width="17.28515625" style="13" customWidth="1"/>
    <col min="11012" max="11012" width="19.140625" style="13" customWidth="1"/>
    <col min="11013" max="11013" width="17.28515625" style="13" customWidth="1"/>
    <col min="11014" max="11014" width="16.7109375" style="13" customWidth="1"/>
    <col min="11015" max="11015" width="18.140625" style="13" customWidth="1"/>
    <col min="11016" max="11017" width="16.7109375" style="13" customWidth="1"/>
    <col min="11018" max="11018" width="17.5703125" style="13" customWidth="1"/>
    <col min="11019" max="11034" width="16.7109375" style="13" customWidth="1"/>
    <col min="11035" max="11265" width="9.140625" style="13"/>
    <col min="11266" max="11266" width="4" style="13" customWidth="1"/>
    <col min="11267" max="11267" width="17.28515625" style="13" customWidth="1"/>
    <col min="11268" max="11268" width="19.140625" style="13" customWidth="1"/>
    <col min="11269" max="11269" width="17.28515625" style="13" customWidth="1"/>
    <col min="11270" max="11270" width="16.7109375" style="13" customWidth="1"/>
    <col min="11271" max="11271" width="18.140625" style="13" customWidth="1"/>
    <col min="11272" max="11273" width="16.7109375" style="13" customWidth="1"/>
    <col min="11274" max="11274" width="17.5703125" style="13" customWidth="1"/>
    <col min="11275" max="11290" width="16.7109375" style="13" customWidth="1"/>
    <col min="11291" max="11521" width="9.140625" style="13"/>
    <col min="11522" max="11522" width="4" style="13" customWidth="1"/>
    <col min="11523" max="11523" width="17.28515625" style="13" customWidth="1"/>
    <col min="11524" max="11524" width="19.140625" style="13" customWidth="1"/>
    <col min="11525" max="11525" width="17.28515625" style="13" customWidth="1"/>
    <col min="11526" max="11526" width="16.7109375" style="13" customWidth="1"/>
    <col min="11527" max="11527" width="18.140625" style="13" customWidth="1"/>
    <col min="11528" max="11529" width="16.7109375" style="13" customWidth="1"/>
    <col min="11530" max="11530" width="17.5703125" style="13" customWidth="1"/>
    <col min="11531" max="11546" width="16.7109375" style="13" customWidth="1"/>
    <col min="11547" max="11777" width="9.140625" style="13"/>
    <col min="11778" max="11778" width="4" style="13" customWidth="1"/>
    <col min="11779" max="11779" width="17.28515625" style="13" customWidth="1"/>
    <col min="11780" max="11780" width="19.140625" style="13" customWidth="1"/>
    <col min="11781" max="11781" width="17.28515625" style="13" customWidth="1"/>
    <col min="11782" max="11782" width="16.7109375" style="13" customWidth="1"/>
    <col min="11783" max="11783" width="18.140625" style="13" customWidth="1"/>
    <col min="11784" max="11785" width="16.7109375" style="13" customWidth="1"/>
    <col min="11786" max="11786" width="17.5703125" style="13" customWidth="1"/>
    <col min="11787" max="11802" width="16.7109375" style="13" customWidth="1"/>
    <col min="11803" max="12033" width="9.140625" style="13"/>
    <col min="12034" max="12034" width="4" style="13" customWidth="1"/>
    <col min="12035" max="12035" width="17.28515625" style="13" customWidth="1"/>
    <col min="12036" max="12036" width="19.140625" style="13" customWidth="1"/>
    <col min="12037" max="12037" width="17.28515625" style="13" customWidth="1"/>
    <col min="12038" max="12038" width="16.7109375" style="13" customWidth="1"/>
    <col min="12039" max="12039" width="18.140625" style="13" customWidth="1"/>
    <col min="12040" max="12041" width="16.7109375" style="13" customWidth="1"/>
    <col min="12042" max="12042" width="17.5703125" style="13" customWidth="1"/>
    <col min="12043" max="12058" width="16.7109375" style="13" customWidth="1"/>
    <col min="12059" max="12289" width="9.140625" style="13"/>
    <col min="12290" max="12290" width="4" style="13" customWidth="1"/>
    <col min="12291" max="12291" width="17.28515625" style="13" customWidth="1"/>
    <col min="12292" max="12292" width="19.140625" style="13" customWidth="1"/>
    <col min="12293" max="12293" width="17.28515625" style="13" customWidth="1"/>
    <col min="12294" max="12294" width="16.7109375" style="13" customWidth="1"/>
    <col min="12295" max="12295" width="18.140625" style="13" customWidth="1"/>
    <col min="12296" max="12297" width="16.7109375" style="13" customWidth="1"/>
    <col min="12298" max="12298" width="17.5703125" style="13" customWidth="1"/>
    <col min="12299" max="12314" width="16.7109375" style="13" customWidth="1"/>
    <col min="12315" max="12545" width="9.140625" style="13"/>
    <col min="12546" max="12546" width="4" style="13" customWidth="1"/>
    <col min="12547" max="12547" width="17.28515625" style="13" customWidth="1"/>
    <col min="12548" max="12548" width="19.140625" style="13" customWidth="1"/>
    <col min="12549" max="12549" width="17.28515625" style="13" customWidth="1"/>
    <col min="12550" max="12550" width="16.7109375" style="13" customWidth="1"/>
    <col min="12551" max="12551" width="18.140625" style="13" customWidth="1"/>
    <col min="12552" max="12553" width="16.7109375" style="13" customWidth="1"/>
    <col min="12554" max="12554" width="17.5703125" style="13" customWidth="1"/>
    <col min="12555" max="12570" width="16.7109375" style="13" customWidth="1"/>
    <col min="12571" max="12801" width="9.140625" style="13"/>
    <col min="12802" max="12802" width="4" style="13" customWidth="1"/>
    <col min="12803" max="12803" width="17.28515625" style="13" customWidth="1"/>
    <col min="12804" max="12804" width="19.140625" style="13" customWidth="1"/>
    <col min="12805" max="12805" width="17.28515625" style="13" customWidth="1"/>
    <col min="12806" max="12806" width="16.7109375" style="13" customWidth="1"/>
    <col min="12807" max="12807" width="18.140625" style="13" customWidth="1"/>
    <col min="12808" max="12809" width="16.7109375" style="13" customWidth="1"/>
    <col min="12810" max="12810" width="17.5703125" style="13" customWidth="1"/>
    <col min="12811" max="12826" width="16.7109375" style="13" customWidth="1"/>
    <col min="12827" max="13057" width="9.140625" style="13"/>
    <col min="13058" max="13058" width="4" style="13" customWidth="1"/>
    <col min="13059" max="13059" width="17.28515625" style="13" customWidth="1"/>
    <col min="13060" max="13060" width="19.140625" style="13" customWidth="1"/>
    <col min="13061" max="13061" width="17.28515625" style="13" customWidth="1"/>
    <col min="13062" max="13062" width="16.7109375" style="13" customWidth="1"/>
    <col min="13063" max="13063" width="18.140625" style="13" customWidth="1"/>
    <col min="13064" max="13065" width="16.7109375" style="13" customWidth="1"/>
    <col min="13066" max="13066" width="17.5703125" style="13" customWidth="1"/>
    <col min="13067" max="13082" width="16.7109375" style="13" customWidth="1"/>
    <col min="13083" max="13313" width="9.140625" style="13"/>
    <col min="13314" max="13314" width="4" style="13" customWidth="1"/>
    <col min="13315" max="13315" width="17.28515625" style="13" customWidth="1"/>
    <col min="13316" max="13316" width="19.140625" style="13" customWidth="1"/>
    <col min="13317" max="13317" width="17.28515625" style="13" customWidth="1"/>
    <col min="13318" max="13318" width="16.7109375" style="13" customWidth="1"/>
    <col min="13319" max="13319" width="18.140625" style="13" customWidth="1"/>
    <col min="13320" max="13321" width="16.7109375" style="13" customWidth="1"/>
    <col min="13322" max="13322" width="17.5703125" style="13" customWidth="1"/>
    <col min="13323" max="13338" width="16.7109375" style="13" customWidth="1"/>
    <col min="13339" max="13569" width="9.140625" style="13"/>
    <col min="13570" max="13570" width="4" style="13" customWidth="1"/>
    <col min="13571" max="13571" width="17.28515625" style="13" customWidth="1"/>
    <col min="13572" max="13572" width="19.140625" style="13" customWidth="1"/>
    <col min="13573" max="13573" width="17.28515625" style="13" customWidth="1"/>
    <col min="13574" max="13574" width="16.7109375" style="13" customWidth="1"/>
    <col min="13575" max="13575" width="18.140625" style="13" customWidth="1"/>
    <col min="13576" max="13577" width="16.7109375" style="13" customWidth="1"/>
    <col min="13578" max="13578" width="17.5703125" style="13" customWidth="1"/>
    <col min="13579" max="13594" width="16.7109375" style="13" customWidth="1"/>
    <col min="13595" max="13825" width="9.140625" style="13"/>
    <col min="13826" max="13826" width="4" style="13" customWidth="1"/>
    <col min="13827" max="13827" width="17.28515625" style="13" customWidth="1"/>
    <col min="13828" max="13828" width="19.140625" style="13" customWidth="1"/>
    <col min="13829" max="13829" width="17.28515625" style="13" customWidth="1"/>
    <col min="13830" max="13830" width="16.7109375" style="13" customWidth="1"/>
    <col min="13831" max="13831" width="18.140625" style="13" customWidth="1"/>
    <col min="13832" max="13833" width="16.7109375" style="13" customWidth="1"/>
    <col min="13834" max="13834" width="17.5703125" style="13" customWidth="1"/>
    <col min="13835" max="13850" width="16.7109375" style="13" customWidth="1"/>
    <col min="13851" max="14081" width="9.140625" style="13"/>
    <col min="14082" max="14082" width="4" style="13" customWidth="1"/>
    <col min="14083" max="14083" width="17.28515625" style="13" customWidth="1"/>
    <col min="14084" max="14084" width="19.140625" style="13" customWidth="1"/>
    <col min="14085" max="14085" width="17.28515625" style="13" customWidth="1"/>
    <col min="14086" max="14086" width="16.7109375" style="13" customWidth="1"/>
    <col min="14087" max="14087" width="18.140625" style="13" customWidth="1"/>
    <col min="14088" max="14089" width="16.7109375" style="13" customWidth="1"/>
    <col min="14090" max="14090" width="17.5703125" style="13" customWidth="1"/>
    <col min="14091" max="14106" width="16.7109375" style="13" customWidth="1"/>
    <col min="14107" max="14337" width="9.140625" style="13"/>
    <col min="14338" max="14338" width="4" style="13" customWidth="1"/>
    <col min="14339" max="14339" width="17.28515625" style="13" customWidth="1"/>
    <col min="14340" max="14340" width="19.140625" style="13" customWidth="1"/>
    <col min="14341" max="14341" width="17.28515625" style="13" customWidth="1"/>
    <col min="14342" max="14342" width="16.7109375" style="13" customWidth="1"/>
    <col min="14343" max="14343" width="18.140625" style="13" customWidth="1"/>
    <col min="14344" max="14345" width="16.7109375" style="13" customWidth="1"/>
    <col min="14346" max="14346" width="17.5703125" style="13" customWidth="1"/>
    <col min="14347" max="14362" width="16.7109375" style="13" customWidth="1"/>
    <col min="14363" max="14593" width="9.140625" style="13"/>
    <col min="14594" max="14594" width="4" style="13" customWidth="1"/>
    <col min="14595" max="14595" width="17.28515625" style="13" customWidth="1"/>
    <col min="14596" max="14596" width="19.140625" style="13" customWidth="1"/>
    <col min="14597" max="14597" width="17.28515625" style="13" customWidth="1"/>
    <col min="14598" max="14598" width="16.7109375" style="13" customWidth="1"/>
    <col min="14599" max="14599" width="18.140625" style="13" customWidth="1"/>
    <col min="14600" max="14601" width="16.7109375" style="13" customWidth="1"/>
    <col min="14602" max="14602" width="17.5703125" style="13" customWidth="1"/>
    <col min="14603" max="14618" width="16.7109375" style="13" customWidth="1"/>
    <col min="14619" max="14849" width="9.140625" style="13"/>
    <col min="14850" max="14850" width="4" style="13" customWidth="1"/>
    <col min="14851" max="14851" width="17.28515625" style="13" customWidth="1"/>
    <col min="14852" max="14852" width="19.140625" style="13" customWidth="1"/>
    <col min="14853" max="14853" width="17.28515625" style="13" customWidth="1"/>
    <col min="14854" max="14854" width="16.7109375" style="13" customWidth="1"/>
    <col min="14855" max="14855" width="18.140625" style="13" customWidth="1"/>
    <col min="14856" max="14857" width="16.7109375" style="13" customWidth="1"/>
    <col min="14858" max="14858" width="17.5703125" style="13" customWidth="1"/>
    <col min="14859" max="14874" width="16.7109375" style="13" customWidth="1"/>
    <col min="14875" max="15105" width="9.140625" style="13"/>
    <col min="15106" max="15106" width="4" style="13" customWidth="1"/>
    <col min="15107" max="15107" width="17.28515625" style="13" customWidth="1"/>
    <col min="15108" max="15108" width="19.140625" style="13" customWidth="1"/>
    <col min="15109" max="15109" width="17.28515625" style="13" customWidth="1"/>
    <col min="15110" max="15110" width="16.7109375" style="13" customWidth="1"/>
    <col min="15111" max="15111" width="18.140625" style="13" customWidth="1"/>
    <col min="15112" max="15113" width="16.7109375" style="13" customWidth="1"/>
    <col min="15114" max="15114" width="17.5703125" style="13" customWidth="1"/>
    <col min="15115" max="15130" width="16.7109375" style="13" customWidth="1"/>
    <col min="15131" max="15361" width="9.140625" style="13"/>
    <col min="15362" max="15362" width="4" style="13" customWidth="1"/>
    <col min="15363" max="15363" width="17.28515625" style="13" customWidth="1"/>
    <col min="15364" max="15364" width="19.140625" style="13" customWidth="1"/>
    <col min="15365" max="15365" width="17.28515625" style="13" customWidth="1"/>
    <col min="15366" max="15366" width="16.7109375" style="13" customWidth="1"/>
    <col min="15367" max="15367" width="18.140625" style="13" customWidth="1"/>
    <col min="15368" max="15369" width="16.7109375" style="13" customWidth="1"/>
    <col min="15370" max="15370" width="17.5703125" style="13" customWidth="1"/>
    <col min="15371" max="15386" width="16.7109375" style="13" customWidth="1"/>
    <col min="15387" max="15617" width="9.140625" style="13"/>
    <col min="15618" max="15618" width="4" style="13" customWidth="1"/>
    <col min="15619" max="15619" width="17.28515625" style="13" customWidth="1"/>
    <col min="15620" max="15620" width="19.140625" style="13" customWidth="1"/>
    <col min="15621" max="15621" width="17.28515625" style="13" customWidth="1"/>
    <col min="15622" max="15622" width="16.7109375" style="13" customWidth="1"/>
    <col min="15623" max="15623" width="18.140625" style="13" customWidth="1"/>
    <col min="15624" max="15625" width="16.7109375" style="13" customWidth="1"/>
    <col min="15626" max="15626" width="17.5703125" style="13" customWidth="1"/>
    <col min="15627" max="15642" width="16.7109375" style="13" customWidth="1"/>
    <col min="15643" max="15873" width="9.140625" style="13"/>
    <col min="15874" max="15874" width="4" style="13" customWidth="1"/>
    <col min="15875" max="15875" width="17.28515625" style="13" customWidth="1"/>
    <col min="15876" max="15876" width="19.140625" style="13" customWidth="1"/>
    <col min="15877" max="15877" width="17.28515625" style="13" customWidth="1"/>
    <col min="15878" max="15878" width="16.7109375" style="13" customWidth="1"/>
    <col min="15879" max="15879" width="18.140625" style="13" customWidth="1"/>
    <col min="15880" max="15881" width="16.7109375" style="13" customWidth="1"/>
    <col min="15882" max="15882" width="17.5703125" style="13" customWidth="1"/>
    <col min="15883" max="15898" width="16.7109375" style="13" customWidth="1"/>
    <col min="15899" max="16129" width="9.140625" style="13"/>
    <col min="16130" max="16130" width="4" style="13" customWidth="1"/>
    <col min="16131" max="16131" width="17.28515625" style="13" customWidth="1"/>
    <col min="16132" max="16132" width="19.140625" style="13" customWidth="1"/>
    <col min="16133" max="16133" width="17.28515625" style="13" customWidth="1"/>
    <col min="16134" max="16134" width="16.7109375" style="13" customWidth="1"/>
    <col min="16135" max="16135" width="18.140625" style="13" customWidth="1"/>
    <col min="16136" max="16137" width="16.7109375" style="13" customWidth="1"/>
    <col min="16138" max="16138" width="17.5703125" style="13" customWidth="1"/>
    <col min="16139" max="16154" width="16.7109375" style="13" customWidth="1"/>
    <col min="16155" max="16384" width="9.140625" style="13"/>
  </cols>
  <sheetData>
    <row r="1" spans="1:27" ht="82.5" customHeight="1" x14ac:dyDescent="0.25">
      <c r="A1" s="625" t="s">
        <v>25</v>
      </c>
      <c r="B1" s="618" t="s">
        <v>26</v>
      </c>
      <c r="C1" s="618" t="s">
        <v>27</v>
      </c>
      <c r="D1" s="618" t="s">
        <v>28</v>
      </c>
      <c r="E1" s="618" t="s">
        <v>29</v>
      </c>
      <c r="F1" s="624" t="s">
        <v>30</v>
      </c>
      <c r="G1" s="619" t="s">
        <v>31</v>
      </c>
      <c r="H1" s="619"/>
      <c r="I1" s="618" t="s">
        <v>32</v>
      </c>
      <c r="J1" s="620" t="s">
        <v>33</v>
      </c>
      <c r="K1" s="622" t="s">
        <v>1375</v>
      </c>
      <c r="L1" s="621" t="s">
        <v>34</v>
      </c>
      <c r="M1" s="621"/>
      <c r="N1" s="621"/>
      <c r="O1" s="618" t="s">
        <v>35</v>
      </c>
      <c r="P1" s="618"/>
      <c r="Q1" s="618"/>
      <c r="R1" s="618" t="s">
        <v>36</v>
      </c>
      <c r="S1" s="618"/>
      <c r="T1" s="618"/>
      <c r="U1" s="618" t="s">
        <v>37</v>
      </c>
      <c r="V1" s="618"/>
      <c r="W1" s="618"/>
      <c r="X1" s="618" t="s">
        <v>38</v>
      </c>
      <c r="Y1" s="618"/>
      <c r="Z1" s="618"/>
    </row>
    <row r="2" spans="1:27" ht="72" x14ac:dyDescent="0.25">
      <c r="A2" s="625"/>
      <c r="B2" s="618"/>
      <c r="C2" s="618"/>
      <c r="D2" s="618"/>
      <c r="E2" s="618"/>
      <c r="F2" s="624"/>
      <c r="G2" s="189" t="s">
        <v>39</v>
      </c>
      <c r="H2" s="189" t="s">
        <v>40</v>
      </c>
      <c r="I2" s="618"/>
      <c r="J2" s="618"/>
      <c r="K2" s="623"/>
      <c r="L2" s="190" t="s">
        <v>2399</v>
      </c>
      <c r="M2" s="190" t="s">
        <v>2400</v>
      </c>
      <c r="N2" s="190" t="s">
        <v>2401</v>
      </c>
      <c r="O2" s="190" t="s">
        <v>2396</v>
      </c>
      <c r="P2" s="190" t="s">
        <v>2397</v>
      </c>
      <c r="Q2" s="190" t="s">
        <v>2398</v>
      </c>
      <c r="R2" s="190" t="s">
        <v>2399</v>
      </c>
      <c r="S2" s="190" t="s">
        <v>2400</v>
      </c>
      <c r="T2" s="190" t="s">
        <v>2401</v>
      </c>
      <c r="U2" s="190" t="s">
        <v>2399</v>
      </c>
      <c r="V2" s="190" t="s">
        <v>2400</v>
      </c>
      <c r="W2" s="190" t="s">
        <v>2401</v>
      </c>
      <c r="X2" s="190" t="s">
        <v>2399</v>
      </c>
      <c r="Y2" s="190" t="s">
        <v>2400</v>
      </c>
      <c r="Z2" s="190" t="s">
        <v>2401</v>
      </c>
    </row>
    <row r="3" spans="1:27" s="14" customFormat="1" ht="45" x14ac:dyDescent="0.25">
      <c r="A3" s="207">
        <f>'получатели поддержки'!B4</f>
        <v>134</v>
      </c>
      <c r="B3" s="208" t="str">
        <f>'получатели поддержки'!C4</f>
        <v>ООО "Стройметиз"</v>
      </c>
      <c r="C3" s="207" t="s">
        <v>2389</v>
      </c>
      <c r="D3" s="209">
        <f>'получатели поддержки'!D4</f>
        <v>7448134000</v>
      </c>
      <c r="E3" s="210" t="s">
        <v>2391</v>
      </c>
      <c r="F3" s="210" t="s">
        <v>2392</v>
      </c>
      <c r="G3" s="470" t="e">
        <f>'получатели поддержки'!#REF!*70%/1000</f>
        <v>#REF!</v>
      </c>
      <c r="H3" s="470" t="e">
        <f>'получатели поддержки'!#REF!*30%/1000</f>
        <v>#REF!</v>
      </c>
      <c r="I3" s="469" t="s">
        <v>2353</v>
      </c>
      <c r="J3" s="311" t="s">
        <v>41</v>
      </c>
      <c r="K3" s="207" t="s">
        <v>2395</v>
      </c>
      <c r="L3" s="217">
        <v>6038</v>
      </c>
      <c r="M3" s="485"/>
      <c r="N3" s="212"/>
      <c r="O3" s="215">
        <v>3</v>
      </c>
      <c r="P3" s="597">
        <v>3</v>
      </c>
      <c r="Q3" s="212"/>
      <c r="R3" s="212"/>
      <c r="S3" s="212"/>
      <c r="T3" s="212"/>
      <c r="U3" s="212"/>
      <c r="V3" s="212"/>
      <c r="W3" s="212"/>
      <c r="X3" s="210"/>
      <c r="Y3" s="485"/>
      <c r="Z3" s="213"/>
      <c r="AA3" s="390"/>
    </row>
    <row r="4" spans="1:27" s="14" customFormat="1" ht="45" x14ac:dyDescent="0.25">
      <c r="A4" s="207">
        <f>'получатели поддержки'!B5</f>
        <v>135</v>
      </c>
      <c r="B4" s="208" t="str">
        <f>'получатели поддержки'!C5</f>
        <v>ООО "Квадрат"</v>
      </c>
      <c r="C4" s="207" t="s">
        <v>2389</v>
      </c>
      <c r="D4" s="209">
        <f>'получатели поддержки'!D5</f>
        <v>7415099141</v>
      </c>
      <c r="E4" s="210" t="s">
        <v>2391</v>
      </c>
      <c r="F4" s="214" t="s">
        <v>2393</v>
      </c>
      <c r="G4" s="470" t="e">
        <f>'получатели поддержки'!#REF!*70%/1000</f>
        <v>#REF!</v>
      </c>
      <c r="H4" s="470" t="e">
        <f>'получатели поддержки'!#REF!*30%/1000</f>
        <v>#REF!</v>
      </c>
      <c r="I4" s="469" t="s">
        <v>2353</v>
      </c>
      <c r="J4" s="207" t="s">
        <v>2394</v>
      </c>
      <c r="K4" s="207" t="s">
        <v>1376</v>
      </c>
      <c r="L4" s="217">
        <v>16624</v>
      </c>
      <c r="M4" s="210"/>
      <c r="N4" s="210"/>
      <c r="O4" s="215">
        <v>1</v>
      </c>
      <c r="P4" s="215">
        <v>16</v>
      </c>
      <c r="Q4" s="210"/>
      <c r="R4" s="210"/>
      <c r="S4" s="210"/>
      <c r="T4" s="210"/>
      <c r="U4" s="210"/>
      <c r="V4" s="210"/>
      <c r="W4" s="210"/>
      <c r="X4" s="210"/>
      <c r="Y4" s="215"/>
      <c r="Z4" s="216"/>
      <c r="AA4" s="390"/>
    </row>
    <row r="5" spans="1:27" ht="45" x14ac:dyDescent="0.25">
      <c r="A5" s="207">
        <f>'получатели поддержки'!B6</f>
        <v>136</v>
      </c>
      <c r="B5" s="208" t="str">
        <f>'получатели поддержки'!C6</f>
        <v>ИП Почивалов А.В.</v>
      </c>
      <c r="C5" s="207" t="s">
        <v>2432</v>
      </c>
      <c r="D5" s="556">
        <f>'получатели поддержки'!D6</f>
        <v>742900217318</v>
      </c>
      <c r="E5" s="485" t="s">
        <v>2434</v>
      </c>
      <c r="F5" s="485" t="s">
        <v>2435</v>
      </c>
      <c r="G5" s="470" t="e">
        <f>'получатели поддержки'!#REF!*70%/1000</f>
        <v>#REF!</v>
      </c>
      <c r="H5" s="470" t="e">
        <f>'получатели поддержки'!#REF!*30%/1000</f>
        <v>#REF!</v>
      </c>
      <c r="I5" s="469" t="s">
        <v>2353</v>
      </c>
      <c r="J5" s="207" t="s">
        <v>41</v>
      </c>
      <c r="K5" s="207" t="s">
        <v>2395</v>
      </c>
      <c r="L5" s="217">
        <v>21962</v>
      </c>
      <c r="M5" s="217"/>
      <c r="N5" s="217"/>
      <c r="O5" s="215">
        <v>7</v>
      </c>
      <c r="P5" s="215">
        <v>8</v>
      </c>
      <c r="Q5" s="217"/>
      <c r="R5" s="217"/>
      <c r="S5" s="217"/>
      <c r="T5" s="217"/>
      <c r="U5" s="217"/>
      <c r="V5" s="217"/>
      <c r="W5" s="217"/>
      <c r="X5" s="217"/>
      <c r="Y5" s="219"/>
      <c r="Z5" s="220"/>
      <c r="AA5" s="390"/>
    </row>
    <row r="6" spans="1:27" ht="45" x14ac:dyDescent="0.25">
      <c r="A6" s="207">
        <f>'получатели поддержки'!B7</f>
        <v>137</v>
      </c>
      <c r="B6" s="208" t="str">
        <f>'получатели поддержки'!C7</f>
        <v>ООО "АБ Пласт"</v>
      </c>
      <c r="C6" s="207" t="s">
        <v>2389</v>
      </c>
      <c r="D6" s="209">
        <f>'получатели поддержки'!D7</f>
        <v>7449114550</v>
      </c>
      <c r="E6" s="469" t="s">
        <v>2391</v>
      </c>
      <c r="F6" s="563" t="s">
        <v>2436</v>
      </c>
      <c r="G6" s="470" t="e">
        <f>'получатели поддержки'!#REF!*70%/1000</f>
        <v>#REF!</v>
      </c>
      <c r="H6" s="470" t="e">
        <f>'получатели поддержки'!#REF!*30%/1000</f>
        <v>#REF!</v>
      </c>
      <c r="I6" s="469" t="s">
        <v>2353</v>
      </c>
      <c r="J6" s="207" t="s">
        <v>41</v>
      </c>
      <c r="K6" s="207" t="s">
        <v>2395</v>
      </c>
      <c r="L6" s="217">
        <v>6131</v>
      </c>
      <c r="M6" s="217"/>
      <c r="N6" s="217"/>
      <c r="O6" s="215">
        <v>1</v>
      </c>
      <c r="P6" s="215">
        <v>6</v>
      </c>
      <c r="Q6" s="217"/>
      <c r="R6" s="217"/>
      <c r="S6" s="217"/>
      <c r="T6" s="217"/>
      <c r="U6" s="217"/>
      <c r="V6" s="217"/>
      <c r="W6" s="217"/>
      <c r="X6" s="217"/>
      <c r="Y6" s="217"/>
      <c r="Z6" s="220"/>
      <c r="AA6" s="390"/>
    </row>
    <row r="7" spans="1:27" ht="45" x14ac:dyDescent="0.25">
      <c r="A7" s="207">
        <f>'получатели поддержки'!B8</f>
        <v>138</v>
      </c>
      <c r="B7" s="208" t="str">
        <f>'получатели поддержки'!C8</f>
        <v>ООО "ЕМТ-Реммаш"</v>
      </c>
      <c r="C7" s="207" t="s">
        <v>2389</v>
      </c>
      <c r="D7" s="209">
        <f>'получатели поддержки'!D8</f>
        <v>7447107780</v>
      </c>
      <c r="E7" s="469" t="s">
        <v>2391</v>
      </c>
      <c r="F7" s="563" t="s">
        <v>2437</v>
      </c>
      <c r="G7" s="470" t="e">
        <f>'получатели поддержки'!#REF!*70%/1000</f>
        <v>#REF!</v>
      </c>
      <c r="H7" s="470" t="e">
        <f>'получатели поддержки'!#REF!*30%/1000</f>
        <v>#REF!</v>
      </c>
      <c r="I7" s="469" t="s">
        <v>2353</v>
      </c>
      <c r="J7" s="207" t="s">
        <v>41</v>
      </c>
      <c r="K7" s="207" t="s">
        <v>2395</v>
      </c>
      <c r="L7" s="217">
        <v>13317</v>
      </c>
      <c r="M7" s="217"/>
      <c r="N7" s="217"/>
      <c r="O7" s="215">
        <v>3</v>
      </c>
      <c r="P7" s="215">
        <v>3</v>
      </c>
      <c r="Q7" s="217"/>
      <c r="R7" s="217"/>
      <c r="S7" s="217"/>
      <c r="T7" s="217"/>
      <c r="U7" s="217"/>
      <c r="V7" s="217"/>
      <c r="W7" s="217"/>
      <c r="X7" s="217"/>
      <c r="Y7" s="217"/>
      <c r="Z7" s="220"/>
      <c r="AA7" s="390"/>
    </row>
    <row r="8" spans="1:27" ht="45" x14ac:dyDescent="0.25">
      <c r="A8" s="207">
        <f>'получатели поддержки'!B9</f>
        <v>139</v>
      </c>
      <c r="B8" s="208" t="str">
        <f>'получатели поддержки'!C9</f>
        <v>ООО "Унтоваленки"</v>
      </c>
      <c r="C8" s="207" t="s">
        <v>2389</v>
      </c>
      <c r="D8" s="209">
        <f>'получатели поддержки'!D9</f>
        <v>7456025565</v>
      </c>
      <c r="E8" s="485" t="s">
        <v>2434</v>
      </c>
      <c r="F8" s="218" t="s">
        <v>2440</v>
      </c>
      <c r="G8" s="470" t="e">
        <f>'получатели поддержки'!#REF!*70%/1000</f>
        <v>#REF!</v>
      </c>
      <c r="H8" s="470" t="e">
        <f>'получатели поддержки'!#REF!*30%/1000</f>
        <v>#REF!</v>
      </c>
      <c r="I8" s="469" t="s">
        <v>2353</v>
      </c>
      <c r="J8" s="207" t="s">
        <v>2394</v>
      </c>
      <c r="K8" s="207" t="s">
        <v>1376</v>
      </c>
      <c r="L8" s="217">
        <v>43693</v>
      </c>
      <c r="M8" s="217"/>
      <c r="N8" s="217"/>
      <c r="O8" s="215">
        <v>68</v>
      </c>
      <c r="P8" s="215">
        <v>76</v>
      </c>
      <c r="Q8" s="217"/>
      <c r="R8" s="217"/>
      <c r="S8" s="217"/>
      <c r="T8" s="217"/>
      <c r="U8" s="217"/>
      <c r="V8" s="217"/>
      <c r="W8" s="217"/>
      <c r="X8" s="217"/>
      <c r="Y8" s="217"/>
      <c r="Z8" s="220"/>
      <c r="AA8" s="390"/>
    </row>
    <row r="9" spans="1:27" ht="45" x14ac:dyDescent="0.25">
      <c r="A9" s="207">
        <f>'получатели поддержки'!B10</f>
        <v>140</v>
      </c>
      <c r="B9" s="208" t="str">
        <f>'получатели поддержки'!C10</f>
        <v>ИП Мухаметзянов А.Г.</v>
      </c>
      <c r="C9" s="207" t="s">
        <v>2432</v>
      </c>
      <c r="D9" s="209" t="str">
        <f>'получатели поддержки'!D10</f>
        <v>744403161348</v>
      </c>
      <c r="E9" s="485" t="s">
        <v>2434</v>
      </c>
      <c r="F9" s="218" t="s">
        <v>2448</v>
      </c>
      <c r="G9" s="470" t="e">
        <f>'получатели поддержки'!#REF!*70%/1000</f>
        <v>#REF!</v>
      </c>
      <c r="H9" s="470" t="e">
        <f>'получатели поддержки'!#REF!*30%/1000</f>
        <v>#REF!</v>
      </c>
      <c r="I9" s="469" t="s">
        <v>2353</v>
      </c>
      <c r="J9" s="207" t="s">
        <v>41</v>
      </c>
      <c r="K9" s="207" t="s">
        <v>1376</v>
      </c>
      <c r="L9" s="217">
        <v>40380</v>
      </c>
      <c r="M9" s="217"/>
      <c r="N9" s="217"/>
      <c r="O9" s="215">
        <v>5</v>
      </c>
      <c r="P9" s="215">
        <v>10</v>
      </c>
      <c r="Q9" s="217"/>
      <c r="R9" s="217"/>
      <c r="S9" s="217"/>
      <c r="T9" s="217"/>
      <c r="U9" s="217"/>
      <c r="V9" s="217"/>
      <c r="W9" s="217"/>
      <c r="X9" s="217"/>
      <c r="Y9" s="217"/>
      <c r="Z9" s="220"/>
      <c r="AA9" s="390"/>
    </row>
    <row r="10" spans="1:27" ht="45" x14ac:dyDescent="0.25">
      <c r="A10" s="207">
        <f>'получатели поддержки'!B11</f>
        <v>141</v>
      </c>
      <c r="B10" s="208" t="str">
        <f>'получатели поддержки'!C11</f>
        <v>ООО "Запчасти для грузовиков"</v>
      </c>
      <c r="C10" s="207" t="s">
        <v>2389</v>
      </c>
      <c r="D10" s="209">
        <f>'получатели поддержки'!D11</f>
        <v>7448200809</v>
      </c>
      <c r="E10" s="485" t="s">
        <v>2434</v>
      </c>
      <c r="F10" s="218" t="s">
        <v>2455</v>
      </c>
      <c r="G10" s="470" t="e">
        <f>'получатели поддержки'!#REF!*70%/1000</f>
        <v>#REF!</v>
      </c>
      <c r="H10" s="470" t="e">
        <f>'получатели поддержки'!#REF!*30%/1000</f>
        <v>#REF!</v>
      </c>
      <c r="I10" s="469" t="s">
        <v>2353</v>
      </c>
      <c r="J10" s="207" t="s">
        <v>41</v>
      </c>
      <c r="K10" s="207" t="s">
        <v>2395</v>
      </c>
      <c r="L10" s="217">
        <v>10110</v>
      </c>
      <c r="M10" s="217"/>
      <c r="N10" s="217"/>
      <c r="O10" s="598">
        <v>3</v>
      </c>
      <c r="P10" s="598">
        <v>3</v>
      </c>
      <c r="Q10" s="217"/>
      <c r="R10" s="217"/>
      <c r="S10" s="217"/>
      <c r="T10" s="217"/>
      <c r="U10" s="217"/>
      <c r="V10" s="217"/>
      <c r="W10" s="217"/>
      <c r="X10" s="217"/>
      <c r="Y10" s="217"/>
      <c r="Z10" s="220"/>
      <c r="AA10" s="390"/>
    </row>
    <row r="11" spans="1:27" ht="45" x14ac:dyDescent="0.25">
      <c r="A11" s="207">
        <f>'получатели поддержки'!B12</f>
        <v>142</v>
      </c>
      <c r="B11" s="208" t="str">
        <f>'получатели поддержки'!C12</f>
        <v>ООО "Антарес"</v>
      </c>
      <c r="C11" s="207" t="s">
        <v>2389</v>
      </c>
      <c r="D11" s="209">
        <f>'получатели поддержки'!D12</f>
        <v>7447123654</v>
      </c>
      <c r="E11" s="485" t="s">
        <v>2391</v>
      </c>
      <c r="F11" s="218" t="s">
        <v>2449</v>
      </c>
      <c r="G11" s="470" t="e">
        <f>'получатели поддержки'!#REF!*70%/1000</f>
        <v>#REF!</v>
      </c>
      <c r="H11" s="470" t="e">
        <f>'получатели поддержки'!#REF!*30%/1000</f>
        <v>#REF!</v>
      </c>
      <c r="I11" s="469" t="s">
        <v>2353</v>
      </c>
      <c r="J11" s="207" t="s">
        <v>41</v>
      </c>
      <c r="K11" s="207" t="s">
        <v>2395</v>
      </c>
      <c r="L11" s="217">
        <v>64568</v>
      </c>
      <c r="M11" s="217"/>
      <c r="N11" s="217"/>
      <c r="O11" s="215">
        <v>9</v>
      </c>
      <c r="P11" s="215">
        <v>12</v>
      </c>
      <c r="Q11" s="217"/>
      <c r="R11" s="217"/>
      <c r="S11" s="217"/>
      <c r="T11" s="217"/>
      <c r="U11" s="217"/>
      <c r="V11" s="217"/>
      <c r="W11" s="217"/>
      <c r="X11" s="217"/>
      <c r="Y11" s="217"/>
      <c r="Z11" s="220"/>
      <c r="AA11" s="390"/>
    </row>
    <row r="12" spans="1:27" ht="57" customHeight="1" x14ac:dyDescent="0.25">
      <c r="A12" s="207">
        <f>'получатели поддержки'!B13</f>
        <v>143</v>
      </c>
      <c r="B12" s="208" t="str">
        <f>'получатели поддержки'!C13</f>
        <v>ООО "Металлосервис"</v>
      </c>
      <c r="C12" s="207" t="s">
        <v>2389</v>
      </c>
      <c r="D12" s="209">
        <f>'получатели поддержки'!D13</f>
        <v>7447256887</v>
      </c>
      <c r="E12" s="485" t="s">
        <v>2391</v>
      </c>
      <c r="F12" s="218" t="s">
        <v>2476</v>
      </c>
      <c r="G12" s="470" t="e">
        <f>'получатели поддержки'!#REF!*70%/1000</f>
        <v>#REF!</v>
      </c>
      <c r="H12" s="470" t="e">
        <f>'получатели поддержки'!#REF!*30%/1000</f>
        <v>#REF!</v>
      </c>
      <c r="I12" s="469" t="s">
        <v>2353</v>
      </c>
      <c r="J12" s="207" t="s">
        <v>41</v>
      </c>
      <c r="K12" s="207" t="s">
        <v>2395</v>
      </c>
      <c r="L12" s="217">
        <v>35825</v>
      </c>
      <c r="M12" s="208"/>
      <c r="N12" s="217"/>
      <c r="O12" s="215"/>
      <c r="P12" s="215"/>
      <c r="Q12" s="217"/>
      <c r="R12" s="217"/>
      <c r="S12" s="217"/>
      <c r="T12" s="217"/>
      <c r="U12" s="217"/>
      <c r="V12" s="217"/>
      <c r="W12" s="217"/>
      <c r="X12" s="217"/>
      <c r="Y12" s="217"/>
      <c r="Z12" s="220"/>
      <c r="AA12" s="390"/>
    </row>
    <row r="13" spans="1:27" ht="42" customHeight="1" x14ac:dyDescent="0.25">
      <c r="A13" s="207">
        <f>'получатели поддержки'!B14</f>
        <v>144</v>
      </c>
      <c r="B13" s="208" t="str">
        <f>'получатели поддержки'!C14</f>
        <v>ИП Рогоза А.Р.</v>
      </c>
      <c r="C13" s="207" t="s">
        <v>2432</v>
      </c>
      <c r="D13" s="556">
        <f>'получатели поддержки'!D14</f>
        <v>744507082757</v>
      </c>
      <c r="E13" s="485" t="s">
        <v>2434</v>
      </c>
      <c r="F13" s="218" t="s">
        <v>2477</v>
      </c>
      <c r="G13" s="470" t="e">
        <f>'получатели поддержки'!#REF!*70%/1000</f>
        <v>#REF!</v>
      </c>
      <c r="H13" s="470" t="e">
        <f>'получатели поддержки'!#REF!*30%/1000</f>
        <v>#REF!</v>
      </c>
      <c r="I13" s="469" t="s">
        <v>2353</v>
      </c>
      <c r="J13" s="207" t="s">
        <v>41</v>
      </c>
      <c r="K13" s="207" t="s">
        <v>1376</v>
      </c>
      <c r="L13" s="217">
        <v>13580</v>
      </c>
      <c r="M13" s="217"/>
      <c r="N13" s="217"/>
      <c r="O13" s="215">
        <v>3</v>
      </c>
      <c r="P13" s="215">
        <v>3</v>
      </c>
      <c r="Q13" s="217"/>
      <c r="R13" s="217"/>
      <c r="S13" s="217"/>
      <c r="T13" s="217"/>
      <c r="U13" s="217"/>
      <c r="V13" s="217"/>
      <c r="W13" s="217" t="s">
        <v>2452</v>
      </c>
      <c r="X13" s="217"/>
      <c r="Y13" s="217"/>
      <c r="Z13" s="220"/>
      <c r="AA13" s="390"/>
    </row>
    <row r="14" spans="1:27" ht="51" customHeight="1" x14ac:dyDescent="0.25">
      <c r="A14" s="207">
        <f>'получатели поддержки'!B15</f>
        <v>145</v>
      </c>
      <c r="B14" s="208" t="str">
        <f>'получатели поддержки'!C15</f>
        <v>ООО "Уралавтомат"</v>
      </c>
      <c r="C14" s="207" t="s">
        <v>2389</v>
      </c>
      <c r="D14" s="209">
        <f>'получатели поддержки'!D15</f>
        <v>7444062114</v>
      </c>
      <c r="E14" s="485" t="s">
        <v>2391</v>
      </c>
      <c r="F14" s="218" t="s">
        <v>2478</v>
      </c>
      <c r="G14" s="470" t="e">
        <f>'получатели поддержки'!#REF!*70%/1000</f>
        <v>#REF!</v>
      </c>
      <c r="H14" s="470" t="e">
        <f>'получатели поддержки'!#REF!*30%/1000</f>
        <v>#REF!</v>
      </c>
      <c r="I14" s="469" t="s">
        <v>2353</v>
      </c>
      <c r="J14" s="207" t="s">
        <v>41</v>
      </c>
      <c r="K14" s="207" t="s">
        <v>1376</v>
      </c>
      <c r="L14" s="217">
        <v>27461</v>
      </c>
      <c r="M14" s="217"/>
      <c r="N14" s="217"/>
      <c r="O14" s="215"/>
      <c r="P14" s="215">
        <v>24</v>
      </c>
      <c r="Q14" s="217"/>
      <c r="R14" s="217"/>
      <c r="S14" s="217"/>
      <c r="T14" s="217"/>
      <c r="U14" s="217"/>
      <c r="V14" s="217"/>
      <c r="W14" s="217"/>
      <c r="X14" s="217"/>
      <c r="Y14" s="217"/>
      <c r="Z14" s="220"/>
      <c r="AA14" s="390"/>
    </row>
    <row r="15" spans="1:27" ht="50.25" customHeight="1" x14ac:dyDescent="0.25">
      <c r="A15" s="207">
        <f>'получатели поддержки'!B16</f>
        <v>146</v>
      </c>
      <c r="B15" s="208" t="str">
        <f>'получатели поддержки'!C16</f>
        <v>ИП Лавров А.В.</v>
      </c>
      <c r="C15" s="207" t="s">
        <v>2432</v>
      </c>
      <c r="D15" s="556">
        <f>'получатели поддержки'!D16</f>
        <v>745007881104</v>
      </c>
      <c r="E15" s="485" t="s">
        <v>2434</v>
      </c>
      <c r="F15" s="218" t="s">
        <v>2515</v>
      </c>
      <c r="G15" s="470" t="e">
        <f>'получатели поддержки'!#REF!*70%/1000</f>
        <v>#REF!</v>
      </c>
      <c r="H15" s="470" t="e">
        <f>'получатели поддержки'!#REF!*30%/1000</f>
        <v>#REF!</v>
      </c>
      <c r="I15" s="469" t="s">
        <v>2353</v>
      </c>
      <c r="J15" s="207" t="s">
        <v>41</v>
      </c>
      <c r="K15" s="207" t="s">
        <v>2395</v>
      </c>
      <c r="L15" s="217">
        <v>3492</v>
      </c>
      <c r="M15" s="217"/>
      <c r="N15" s="217"/>
      <c r="O15" s="215">
        <v>1</v>
      </c>
      <c r="P15" s="215">
        <v>1</v>
      </c>
      <c r="Q15" s="217"/>
      <c r="R15" s="217"/>
      <c r="S15" s="217"/>
      <c r="T15" s="217"/>
      <c r="U15" s="217"/>
      <c r="V15" s="217"/>
      <c r="W15" s="217"/>
      <c r="X15" s="217"/>
      <c r="Y15" s="217"/>
      <c r="Z15" s="220"/>
      <c r="AA15" s="390"/>
    </row>
    <row r="16" spans="1:27" ht="45" customHeight="1" x14ac:dyDescent="0.25">
      <c r="A16" s="207">
        <f>'получатели поддержки'!B17</f>
        <v>147</v>
      </c>
      <c r="B16" s="208" t="str">
        <f>'получатели поддержки'!C17</f>
        <v>ИП Кравцов С.И.</v>
      </c>
      <c r="C16" s="207" t="s">
        <v>2432</v>
      </c>
      <c r="D16" s="556">
        <f>'получатели поддержки'!D17</f>
        <v>741800566360</v>
      </c>
      <c r="E16" s="485" t="s">
        <v>2434</v>
      </c>
      <c r="F16" s="218" t="s">
        <v>2516</v>
      </c>
      <c r="G16" s="470" t="e">
        <f>'получатели поддержки'!#REF!*70%/1000</f>
        <v>#REF!</v>
      </c>
      <c r="H16" s="470" t="e">
        <f>'получатели поддержки'!#REF!*30%/1000</f>
        <v>#REF!</v>
      </c>
      <c r="I16" s="469" t="s">
        <v>2353</v>
      </c>
      <c r="J16" s="207" t="s">
        <v>41</v>
      </c>
      <c r="K16" s="207" t="s">
        <v>2395</v>
      </c>
      <c r="L16" s="217"/>
      <c r="M16" s="217"/>
      <c r="N16" s="217"/>
      <c r="O16" s="215"/>
      <c r="P16" s="215"/>
      <c r="Q16" s="217"/>
      <c r="R16" s="217"/>
      <c r="S16" s="217"/>
      <c r="T16" s="217"/>
      <c r="U16" s="217"/>
      <c r="V16" s="217"/>
      <c r="W16" s="217"/>
      <c r="X16" s="217"/>
      <c r="Y16" s="217"/>
      <c r="Z16" s="220"/>
      <c r="AA16" s="390"/>
    </row>
    <row r="17" spans="1:27" ht="57" customHeight="1" x14ac:dyDescent="0.25">
      <c r="A17" s="207">
        <f>'получатели поддержки'!B18</f>
        <v>148</v>
      </c>
      <c r="B17" s="208" t="str">
        <f>'получатели поддержки'!C18</f>
        <v>ООО «Спортлайн-Инвест»</v>
      </c>
      <c r="C17" s="207" t="s">
        <v>2389</v>
      </c>
      <c r="D17" s="209">
        <f>'получатели поддержки'!D18</f>
        <v>7453167089</v>
      </c>
      <c r="E17" s="485" t="s">
        <v>2434</v>
      </c>
      <c r="F17" s="218" t="s">
        <v>2517</v>
      </c>
      <c r="G17" s="470" t="e">
        <f>'получатели поддержки'!#REF!*70%/1000</f>
        <v>#REF!</v>
      </c>
      <c r="H17" s="470" t="e">
        <f>'получатели поддержки'!#REF!*30%/1000</f>
        <v>#REF!</v>
      </c>
      <c r="I17" s="469" t="s">
        <v>2353</v>
      </c>
      <c r="J17" s="207" t="s">
        <v>41</v>
      </c>
      <c r="K17" s="207" t="s">
        <v>2395</v>
      </c>
      <c r="L17" s="217">
        <v>5304</v>
      </c>
      <c r="M17" s="217"/>
      <c r="N17" s="217"/>
      <c r="O17" s="215">
        <v>1</v>
      </c>
      <c r="P17" s="215">
        <v>2</v>
      </c>
      <c r="Q17" s="217"/>
      <c r="R17" s="217"/>
      <c r="S17" s="217"/>
      <c r="T17" s="217"/>
      <c r="U17" s="217"/>
      <c r="V17" s="217"/>
      <c r="W17" s="217"/>
      <c r="X17" s="217"/>
      <c r="Y17" s="217"/>
      <c r="Z17" s="220"/>
      <c r="AA17" s="390"/>
    </row>
    <row r="18" spans="1:27" ht="52.5" customHeight="1" x14ac:dyDescent="0.25">
      <c r="A18" s="207">
        <f>'получатели поддержки'!B19</f>
        <v>149</v>
      </c>
      <c r="B18" s="208" t="str">
        <f>'получатели поддержки'!C19</f>
        <v>ИП Гарбузова Ю.Л.</v>
      </c>
      <c r="C18" s="207" t="s">
        <v>2432</v>
      </c>
      <c r="D18" s="556">
        <f>'получатели поддержки'!D19</f>
        <v>744917104108</v>
      </c>
      <c r="E18" s="485" t="s">
        <v>2434</v>
      </c>
      <c r="F18" s="218" t="s">
        <v>2518</v>
      </c>
      <c r="G18" s="470" t="e">
        <f>'получатели поддержки'!#REF!*70%/1000</f>
        <v>#REF!</v>
      </c>
      <c r="H18" s="470" t="e">
        <f>'получатели поддержки'!#REF!*30%/1000</f>
        <v>#REF!</v>
      </c>
      <c r="I18" s="469" t="s">
        <v>2353</v>
      </c>
      <c r="J18" s="207" t="s">
        <v>41</v>
      </c>
      <c r="K18" s="207" t="s">
        <v>2395</v>
      </c>
      <c r="L18" s="217">
        <v>140</v>
      </c>
      <c r="M18" s="217"/>
      <c r="N18" s="217"/>
      <c r="O18" s="215">
        <v>1</v>
      </c>
      <c r="P18" s="215">
        <v>1</v>
      </c>
      <c r="Q18" s="217"/>
      <c r="R18" s="217"/>
      <c r="S18" s="217"/>
      <c r="T18" s="217"/>
      <c r="U18" s="217"/>
      <c r="V18" s="217"/>
      <c r="W18" s="217"/>
      <c r="X18" s="217"/>
      <c r="Y18" s="217"/>
      <c r="Z18" s="220"/>
      <c r="AA18" s="390"/>
    </row>
    <row r="19" spans="1:27" ht="51" customHeight="1" x14ac:dyDescent="0.25">
      <c r="A19" s="207">
        <f>'получатели поддержки'!B20</f>
        <v>150</v>
      </c>
      <c r="B19" s="208" t="str">
        <f>'получатели поддержки'!C20</f>
        <v>ЗАО "Чебаркульский рыбозавод"</v>
      </c>
      <c r="C19" s="207" t="s">
        <v>2514</v>
      </c>
      <c r="D19" s="209">
        <f>'получатели поддержки'!D20</f>
        <v>7420005950</v>
      </c>
      <c r="E19" s="485" t="s">
        <v>2434</v>
      </c>
      <c r="F19" s="218" t="s">
        <v>2519</v>
      </c>
      <c r="G19" s="470" t="e">
        <f>'получатели поддержки'!#REF!*70%/1000</f>
        <v>#REF!</v>
      </c>
      <c r="H19" s="470" t="e">
        <f>'получатели поддержки'!#REF!*30%/1000</f>
        <v>#REF!</v>
      </c>
      <c r="I19" s="469" t="s">
        <v>2353</v>
      </c>
      <c r="J19" s="207" t="s">
        <v>2394</v>
      </c>
      <c r="K19" s="207" t="s">
        <v>1376</v>
      </c>
      <c r="L19" s="217"/>
      <c r="M19" s="217"/>
      <c r="N19" s="217"/>
      <c r="O19" s="215"/>
      <c r="P19" s="215"/>
      <c r="Q19" s="217"/>
      <c r="R19" s="217"/>
      <c r="S19" s="217"/>
      <c r="T19" s="217"/>
      <c r="U19" s="217"/>
      <c r="V19" s="217"/>
      <c r="W19" s="217"/>
      <c r="X19" s="217"/>
      <c r="Y19" s="217"/>
      <c r="Z19" s="220"/>
      <c r="AA19" s="390"/>
    </row>
    <row r="20" spans="1:27" ht="54.75" customHeight="1" x14ac:dyDescent="0.25">
      <c r="A20" s="207">
        <f>'получатели поддержки'!B21</f>
        <v>151</v>
      </c>
      <c r="B20" s="208" t="str">
        <f>'получатели поддержки'!C21</f>
        <v>ООО "Старттекс"</v>
      </c>
      <c r="C20" s="207" t="s">
        <v>2389</v>
      </c>
      <c r="D20" s="209">
        <f>'получатели поддержки'!D21</f>
        <v>7449129235</v>
      </c>
      <c r="E20" s="485" t="s">
        <v>2391</v>
      </c>
      <c r="F20" s="218" t="s">
        <v>2520</v>
      </c>
      <c r="G20" s="470" t="e">
        <f>'получатели поддержки'!#REF!*70%/1000</f>
        <v>#REF!</v>
      </c>
      <c r="H20" s="470" t="e">
        <f>'получатели поддержки'!#REF!*30%/1000</f>
        <v>#REF!</v>
      </c>
      <c r="I20" s="469" t="s">
        <v>2353</v>
      </c>
      <c r="J20" s="207" t="s">
        <v>41</v>
      </c>
      <c r="K20" s="207" t="s">
        <v>2395</v>
      </c>
      <c r="L20" s="217">
        <v>1204</v>
      </c>
      <c r="M20" s="217"/>
      <c r="N20" s="217"/>
      <c r="O20" s="215"/>
      <c r="P20" s="215"/>
      <c r="Q20" s="217"/>
      <c r="R20" s="217"/>
      <c r="S20" s="217"/>
      <c r="T20" s="217"/>
      <c r="U20" s="217"/>
      <c r="V20" s="217"/>
      <c r="W20" s="217"/>
      <c r="X20" s="217"/>
      <c r="Y20" s="217"/>
      <c r="Z20" s="220"/>
      <c r="AA20" s="390"/>
    </row>
    <row r="21" spans="1:27" ht="51" customHeight="1" x14ac:dyDescent="0.25">
      <c r="A21" s="207">
        <f>'получатели поддержки'!B22</f>
        <v>152</v>
      </c>
      <c r="B21" s="208" t="str">
        <f>'получатели поддержки'!C22</f>
        <v>ИП Ромашкина Л.Н.</v>
      </c>
      <c r="C21" s="207" t="s">
        <v>2432</v>
      </c>
      <c r="D21" s="556">
        <f>'получатели поддержки'!D22</f>
        <v>744409456228</v>
      </c>
      <c r="E21" s="485" t="s">
        <v>2434</v>
      </c>
      <c r="F21" s="218" t="s">
        <v>2521</v>
      </c>
      <c r="G21" s="470" t="e">
        <f>'получатели поддержки'!#REF!*70%/1000</f>
        <v>#REF!</v>
      </c>
      <c r="H21" s="470" t="e">
        <f>'получатели поддержки'!#REF!*30%/1000</f>
        <v>#REF!</v>
      </c>
      <c r="I21" s="469" t="s">
        <v>2353</v>
      </c>
      <c r="J21" s="207" t="s">
        <v>41</v>
      </c>
      <c r="K21" s="207" t="s">
        <v>1376</v>
      </c>
      <c r="L21" s="217"/>
      <c r="M21" s="217"/>
      <c r="N21" s="217"/>
      <c r="O21" s="215"/>
      <c r="P21" s="215"/>
      <c r="Q21" s="217"/>
      <c r="R21" s="217"/>
      <c r="S21" s="217"/>
      <c r="T21" s="217"/>
      <c r="U21" s="217"/>
      <c r="V21" s="217"/>
      <c r="W21" s="217"/>
      <c r="X21" s="217"/>
      <c r="Y21" s="217"/>
      <c r="Z21" s="220"/>
      <c r="AA21" s="390"/>
    </row>
    <row r="22" spans="1:27" ht="48.75" customHeight="1" x14ac:dyDescent="0.25">
      <c r="A22" s="207">
        <f>'получатели поддержки'!B23</f>
        <v>153</v>
      </c>
      <c r="B22" s="208" t="str">
        <f>'получатели поддержки'!C23</f>
        <v>ООО "УралСтройПромСнаб"</v>
      </c>
      <c r="C22" s="207" t="s">
        <v>2389</v>
      </c>
      <c r="D22" s="209">
        <f>'получатели поддержки'!D23</f>
        <v>7453065640</v>
      </c>
      <c r="E22" s="485" t="s">
        <v>2391</v>
      </c>
      <c r="F22" s="218" t="s">
        <v>2522</v>
      </c>
      <c r="G22" s="470" t="e">
        <f>'получатели поддержки'!#REF!*70%/1000</f>
        <v>#REF!</v>
      </c>
      <c r="H22" s="470" t="e">
        <f>'получатели поддержки'!#REF!*30%/1000</f>
        <v>#REF!</v>
      </c>
      <c r="I22" s="469" t="s">
        <v>2353</v>
      </c>
      <c r="J22" s="207" t="s">
        <v>2394</v>
      </c>
      <c r="K22" s="207" t="s">
        <v>2395</v>
      </c>
      <c r="L22" s="217">
        <v>131096</v>
      </c>
      <c r="M22" s="217"/>
      <c r="N22" s="217"/>
      <c r="O22" s="215">
        <v>27</v>
      </c>
      <c r="P22" s="215">
        <v>28</v>
      </c>
      <c r="Q22" s="217"/>
      <c r="R22" s="217"/>
      <c r="S22" s="217"/>
      <c r="T22" s="217"/>
      <c r="U22" s="217"/>
      <c r="V22" s="217"/>
      <c r="W22" s="217"/>
      <c r="X22" s="217"/>
      <c r="Y22" s="217"/>
      <c r="Z22" s="220"/>
      <c r="AA22" s="390"/>
    </row>
    <row r="23" spans="1:27" ht="51" customHeight="1" x14ac:dyDescent="0.25">
      <c r="A23" s="207">
        <f>'получатели поддержки'!B24</f>
        <v>154</v>
      </c>
      <c r="B23" s="208" t="str">
        <f>'получатели поддержки'!C24</f>
        <v>ООО "Регионстрой"</v>
      </c>
      <c r="C23" s="207" t="s">
        <v>2389</v>
      </c>
      <c r="D23" s="209" t="str">
        <f>'получатели поддержки'!D24</f>
        <v>7448100970 </v>
      </c>
      <c r="E23" s="485" t="s">
        <v>2391</v>
      </c>
      <c r="F23" s="218" t="s">
        <v>2523</v>
      </c>
      <c r="G23" s="470" t="e">
        <f>'получатели поддержки'!#REF!*70%/1000</f>
        <v>#REF!</v>
      </c>
      <c r="H23" s="470" t="e">
        <f>'получатели поддержки'!#REF!*30%/1000</f>
        <v>#REF!</v>
      </c>
      <c r="I23" s="469" t="s">
        <v>2353</v>
      </c>
      <c r="J23" s="207" t="s">
        <v>2394</v>
      </c>
      <c r="K23" s="207" t="s">
        <v>2395</v>
      </c>
      <c r="L23" s="217"/>
      <c r="M23" s="217"/>
      <c r="N23" s="217"/>
      <c r="O23" s="215"/>
      <c r="P23" s="215"/>
      <c r="Q23" s="217"/>
      <c r="R23" s="217"/>
      <c r="S23" s="217"/>
      <c r="T23" s="217"/>
      <c r="U23" s="217"/>
      <c r="V23" s="217"/>
      <c r="W23" s="217"/>
      <c r="X23" s="217"/>
      <c r="Y23" s="217"/>
      <c r="Z23" s="220"/>
      <c r="AA23" s="390"/>
    </row>
    <row r="24" spans="1:27" ht="44.25" customHeight="1" x14ac:dyDescent="0.25">
      <c r="A24" s="207">
        <f>'получатели поддержки'!B25</f>
        <v>155</v>
      </c>
      <c r="B24" s="208" t="str">
        <f>'получатели поддержки'!C25</f>
        <v>ООО НПП Юнивис</v>
      </c>
      <c r="C24" s="207" t="s">
        <v>2389</v>
      </c>
      <c r="D24" s="209">
        <f>'получатели поддержки'!D25</f>
        <v>7452103572</v>
      </c>
      <c r="E24" s="485" t="s">
        <v>2391</v>
      </c>
      <c r="F24" s="218" t="s">
        <v>2524</v>
      </c>
      <c r="G24" s="470" t="e">
        <f>'получатели поддержки'!#REF!*70%/1000</f>
        <v>#REF!</v>
      </c>
      <c r="H24" s="470" t="e">
        <f>'получатели поддержки'!#REF!*30%/1000</f>
        <v>#REF!</v>
      </c>
      <c r="I24" s="469" t="s">
        <v>2353</v>
      </c>
      <c r="J24" s="207" t="s">
        <v>41</v>
      </c>
      <c r="K24" s="207" t="s">
        <v>2395</v>
      </c>
      <c r="L24" s="217">
        <v>70988</v>
      </c>
      <c r="M24" s="217"/>
      <c r="N24" s="217"/>
      <c r="O24" s="215">
        <v>19</v>
      </c>
      <c r="P24" s="215">
        <v>20</v>
      </c>
      <c r="Q24" s="217"/>
      <c r="R24" s="217"/>
      <c r="S24" s="217"/>
      <c r="T24" s="217"/>
      <c r="U24" s="217"/>
      <c r="V24" s="217"/>
      <c r="W24" s="217"/>
      <c r="X24" s="217"/>
      <c r="Y24" s="217"/>
      <c r="Z24" s="220"/>
      <c r="AA24" s="390"/>
    </row>
    <row r="25" spans="1:27" ht="51.75" customHeight="1" x14ac:dyDescent="0.25">
      <c r="A25" s="207">
        <f>'получатели поддержки'!B26</f>
        <v>156</v>
      </c>
      <c r="B25" s="208" t="str">
        <f>'получатели поддержки'!C26</f>
        <v>ООО "Металлосервис"</v>
      </c>
      <c r="C25" s="207" t="s">
        <v>2389</v>
      </c>
      <c r="D25" s="209">
        <f>'получатели поддержки'!D26</f>
        <v>7447256887</v>
      </c>
      <c r="E25" s="485" t="s">
        <v>2391</v>
      </c>
      <c r="F25" s="218" t="s">
        <v>2525</v>
      </c>
      <c r="G25" s="470" t="e">
        <f>'получатели поддержки'!#REF!*70%/1000</f>
        <v>#REF!</v>
      </c>
      <c r="H25" s="470" t="e">
        <f>'получатели поддержки'!#REF!*30%/1000</f>
        <v>#REF!</v>
      </c>
      <c r="I25" s="469" t="s">
        <v>2353</v>
      </c>
      <c r="J25" s="207" t="s">
        <v>41</v>
      </c>
      <c r="K25" s="207" t="s">
        <v>2395</v>
      </c>
      <c r="L25" s="217">
        <v>35825</v>
      </c>
      <c r="M25" s="217"/>
      <c r="N25" s="217"/>
      <c r="O25" s="215"/>
      <c r="P25" s="215"/>
      <c r="Q25" s="217"/>
      <c r="R25" s="217"/>
      <c r="S25" s="217"/>
      <c r="T25" s="217"/>
      <c r="U25" s="217"/>
      <c r="V25" s="217"/>
      <c r="W25" s="217"/>
      <c r="X25" s="217"/>
      <c r="Y25" s="217"/>
      <c r="Z25" s="220"/>
      <c r="AA25" s="390"/>
    </row>
    <row r="26" spans="1:27" ht="51.75" customHeight="1" x14ac:dyDescent="0.25">
      <c r="A26" s="207">
        <f>'получатели поддержки'!B27</f>
        <v>157</v>
      </c>
      <c r="B26" s="208" t="str">
        <f>'получатели поддержки'!C27</f>
        <v>ООО "Карьер сервис"</v>
      </c>
      <c r="C26" s="207" t="s">
        <v>2389</v>
      </c>
      <c r="D26" s="209">
        <f>'получатели поддержки'!D27</f>
        <v>7447274100</v>
      </c>
      <c r="E26" s="485" t="s">
        <v>2391</v>
      </c>
      <c r="F26" s="218" t="s">
        <v>2526</v>
      </c>
      <c r="G26" s="470" t="e">
        <f>'получатели поддержки'!#REF!*70%/1000</f>
        <v>#REF!</v>
      </c>
      <c r="H26" s="470" t="e">
        <f>'получатели поддержки'!#REF!*30%/1000</f>
        <v>#REF!</v>
      </c>
      <c r="I26" s="469" t="s">
        <v>2353</v>
      </c>
      <c r="J26" s="207" t="s">
        <v>41</v>
      </c>
      <c r="K26" s="207" t="s">
        <v>2395</v>
      </c>
      <c r="L26" s="217"/>
      <c r="M26" s="217"/>
      <c r="N26" s="217"/>
      <c r="O26" s="215"/>
      <c r="P26" s="215"/>
      <c r="Q26" s="217"/>
      <c r="R26" s="217"/>
      <c r="S26" s="217"/>
      <c r="T26" s="217"/>
      <c r="U26" s="217"/>
      <c r="V26" s="217"/>
      <c r="W26" s="217"/>
      <c r="X26" s="217"/>
      <c r="Y26" s="217"/>
      <c r="Z26" s="220"/>
      <c r="AA26" s="390"/>
    </row>
    <row r="27" spans="1:27" ht="52.5" customHeight="1" x14ac:dyDescent="0.25">
      <c r="A27" s="207">
        <f>'получатели поддержки'!B28</f>
        <v>158</v>
      </c>
      <c r="B27" s="208" t="str">
        <f>'получатели поддержки'!C28</f>
        <v>ООО НПП «ПромТехЭмаль»</v>
      </c>
      <c r="C27" s="207" t="s">
        <v>2389</v>
      </c>
      <c r="D27" s="209">
        <f>'получатели поддержки'!D28</f>
        <v>7452102466</v>
      </c>
      <c r="E27" s="485" t="s">
        <v>2391</v>
      </c>
      <c r="F27" s="218" t="s">
        <v>2527</v>
      </c>
      <c r="G27" s="470" t="e">
        <f>'получатели поддержки'!#REF!*70%/1000</f>
        <v>#REF!</v>
      </c>
      <c r="H27" s="470" t="e">
        <f>'получатели поддержки'!#REF!*30%/1000</f>
        <v>#REF!</v>
      </c>
      <c r="I27" s="469" t="s">
        <v>2353</v>
      </c>
      <c r="J27" s="207" t="s">
        <v>41</v>
      </c>
      <c r="K27" s="207" t="s">
        <v>2501</v>
      </c>
      <c r="L27" s="217">
        <v>56004</v>
      </c>
      <c r="M27" s="217"/>
      <c r="N27" s="217"/>
      <c r="O27" s="215"/>
      <c r="P27" s="215"/>
      <c r="Q27" s="217"/>
      <c r="R27" s="217"/>
      <c r="S27" s="217"/>
      <c r="T27" s="217"/>
      <c r="U27" s="217"/>
      <c r="V27" s="217"/>
      <c r="W27" s="217"/>
      <c r="X27" s="217"/>
      <c r="Y27" s="217"/>
      <c r="Z27" s="220"/>
      <c r="AA27" s="390"/>
    </row>
    <row r="28" spans="1:27" ht="48" customHeight="1" x14ac:dyDescent="0.25">
      <c r="A28" s="207">
        <f>'получатели поддержки'!B29</f>
        <v>159</v>
      </c>
      <c r="B28" s="208" t="str">
        <f>'получатели поддержки'!C29</f>
        <v>ООО НПП «ПромТехЭмаль»</v>
      </c>
      <c r="C28" s="207" t="s">
        <v>2389</v>
      </c>
      <c r="D28" s="209">
        <f>'получатели поддержки'!D29</f>
        <v>7452102466</v>
      </c>
      <c r="E28" s="485" t="s">
        <v>2391</v>
      </c>
      <c r="F28" s="218" t="s">
        <v>2527</v>
      </c>
      <c r="G28" s="470" t="e">
        <f>'получатели поддержки'!#REF!*70%/1000</f>
        <v>#REF!</v>
      </c>
      <c r="H28" s="470" t="e">
        <f>'получатели поддержки'!#REF!*30%/1000</f>
        <v>#REF!</v>
      </c>
      <c r="I28" s="469" t="s">
        <v>2353</v>
      </c>
      <c r="J28" s="207" t="s">
        <v>41</v>
      </c>
      <c r="K28" s="207" t="s">
        <v>2395</v>
      </c>
      <c r="L28" s="217">
        <v>56004</v>
      </c>
      <c r="M28" s="217"/>
      <c r="N28" s="217"/>
      <c r="O28" s="215"/>
      <c r="P28" s="215"/>
      <c r="Q28" s="217"/>
      <c r="R28" s="217"/>
      <c r="S28" s="217"/>
      <c r="T28" s="217"/>
      <c r="U28" s="217"/>
      <c r="V28" s="217"/>
      <c r="W28" s="217"/>
      <c r="X28" s="217"/>
      <c r="Y28" s="217"/>
      <c r="Z28" s="220"/>
      <c r="AA28" s="390"/>
    </row>
    <row r="29" spans="1:27" ht="50.25" customHeight="1" x14ac:dyDescent="0.25">
      <c r="A29" s="207">
        <f>'получатели поддержки'!B30</f>
        <v>160</v>
      </c>
      <c r="B29" s="208" t="str">
        <f>'получатели поддержки'!C30</f>
        <v>ООО «Моттекс»</v>
      </c>
      <c r="C29" s="207" t="s">
        <v>2389</v>
      </c>
      <c r="D29" s="209">
        <f>'получатели поддержки'!D30</f>
        <v>7449096910</v>
      </c>
      <c r="E29" s="485" t="s">
        <v>2391</v>
      </c>
      <c r="F29" s="218" t="s">
        <v>2528</v>
      </c>
      <c r="G29" s="470" t="e">
        <f>'получатели поддержки'!#REF!*70%/1000</f>
        <v>#REF!</v>
      </c>
      <c r="H29" s="470" t="e">
        <f>'получатели поддержки'!#REF!*30%/1000</f>
        <v>#REF!</v>
      </c>
      <c r="I29" s="469" t="s">
        <v>2353</v>
      </c>
      <c r="J29" s="207" t="s">
        <v>41</v>
      </c>
      <c r="K29" s="207" t="s">
        <v>2395</v>
      </c>
      <c r="L29" s="217">
        <v>254095</v>
      </c>
      <c r="M29" s="217"/>
      <c r="N29" s="217"/>
      <c r="O29" s="215">
        <v>15</v>
      </c>
      <c r="P29" s="215">
        <v>20</v>
      </c>
      <c r="Q29" s="217"/>
      <c r="R29" s="217"/>
      <c r="S29" s="217"/>
      <c r="T29" s="217"/>
      <c r="U29" s="217"/>
      <c r="V29" s="217"/>
      <c r="W29" s="217"/>
      <c r="X29" s="217"/>
      <c r="Y29" s="217"/>
      <c r="Z29" s="220"/>
      <c r="AA29" s="390"/>
    </row>
    <row r="30" spans="1:27" ht="44.25" customHeight="1" x14ac:dyDescent="0.25">
      <c r="A30" s="207">
        <f>'получатели поддержки'!B31</f>
        <v>161</v>
      </c>
      <c r="B30" s="208" t="str">
        <f>'получатели поддержки'!C31</f>
        <v>ООО «Технологии Сварки»</v>
      </c>
      <c r="C30" s="207" t="s">
        <v>2389</v>
      </c>
      <c r="D30" s="209">
        <f>'получатели поддержки'!D31</f>
        <v>7453249863</v>
      </c>
      <c r="E30" s="485" t="s">
        <v>2391</v>
      </c>
      <c r="F30" s="218" t="s">
        <v>2529</v>
      </c>
      <c r="G30" s="470" t="e">
        <f>'получатели поддержки'!#REF!*70%/1000</f>
        <v>#REF!</v>
      </c>
      <c r="H30" s="470" t="e">
        <f>'получатели поддержки'!#REF!*30%/1000</f>
        <v>#REF!</v>
      </c>
      <c r="I30" s="469" t="s">
        <v>2353</v>
      </c>
      <c r="J30" s="207" t="s">
        <v>41</v>
      </c>
      <c r="K30" s="207" t="s">
        <v>2395</v>
      </c>
      <c r="L30" s="217">
        <v>34250</v>
      </c>
      <c r="M30" s="217"/>
      <c r="N30" s="217"/>
      <c r="O30" s="215"/>
      <c r="P30" s="215"/>
      <c r="Q30" s="217"/>
      <c r="R30" s="217"/>
      <c r="S30" s="217"/>
      <c r="T30" s="217"/>
      <c r="U30" s="217"/>
      <c r="V30" s="217"/>
      <c r="W30" s="217"/>
      <c r="X30" s="217"/>
      <c r="Y30" s="217"/>
      <c r="Z30" s="220"/>
      <c r="AA30" s="390"/>
    </row>
    <row r="31" spans="1:27" ht="54" customHeight="1" x14ac:dyDescent="0.25">
      <c r="A31" s="207">
        <f>'получатели поддержки'!B32</f>
        <v>162</v>
      </c>
      <c r="B31" s="208" t="str">
        <f>'получатели поддержки'!C32</f>
        <v>ООО "Техносклад"</v>
      </c>
      <c r="C31" s="207" t="s">
        <v>2389</v>
      </c>
      <c r="D31" s="209">
        <f>'получатели поддержки'!D32</f>
        <v>7453264815</v>
      </c>
      <c r="E31" s="485" t="s">
        <v>2391</v>
      </c>
      <c r="F31" s="218" t="s">
        <v>2530</v>
      </c>
      <c r="G31" s="470" t="e">
        <f>'получатели поддержки'!#REF!*70%/1000</f>
        <v>#REF!</v>
      </c>
      <c r="H31" s="470" t="e">
        <f>'получатели поддержки'!#REF!*30%/1000</f>
        <v>#REF!</v>
      </c>
      <c r="I31" s="469" t="s">
        <v>2353</v>
      </c>
      <c r="J31" s="207" t="s">
        <v>41</v>
      </c>
      <c r="K31" s="207" t="s">
        <v>2395</v>
      </c>
      <c r="L31" s="217">
        <v>80698</v>
      </c>
      <c r="M31" s="217"/>
      <c r="N31" s="217"/>
      <c r="O31" s="215">
        <v>13</v>
      </c>
      <c r="P31" s="215">
        <v>13</v>
      </c>
      <c r="Q31" s="217"/>
      <c r="R31" s="217"/>
      <c r="S31" s="217"/>
      <c r="T31" s="217"/>
      <c r="U31" s="217"/>
      <c r="V31" s="217"/>
      <c r="W31" s="217"/>
      <c r="X31" s="217"/>
      <c r="Y31" s="217"/>
      <c r="Z31" s="220"/>
      <c r="AA31" s="390"/>
    </row>
    <row r="32" spans="1:27" ht="50.25" customHeight="1" x14ac:dyDescent="0.25">
      <c r="A32" s="207">
        <f>'получатели поддержки'!B33</f>
        <v>163</v>
      </c>
      <c r="B32" s="208" t="str">
        <f>'получатели поддержки'!C33</f>
        <v>ООО "Авалон"</v>
      </c>
      <c r="C32" s="207" t="s">
        <v>2389</v>
      </c>
      <c r="D32" s="209">
        <f>'получатели поддержки'!D33</f>
        <v>7449001595</v>
      </c>
      <c r="E32" s="217" t="s">
        <v>2434</v>
      </c>
      <c r="F32" s="218" t="s">
        <v>2531</v>
      </c>
      <c r="G32" s="470" t="e">
        <f>'получатели поддержки'!#REF!*70%/1000</f>
        <v>#REF!</v>
      </c>
      <c r="H32" s="470" t="e">
        <f>'получатели поддержки'!#REF!*30%/1000</f>
        <v>#REF!</v>
      </c>
      <c r="I32" s="469" t="s">
        <v>2353</v>
      </c>
      <c r="J32" s="207" t="s">
        <v>41</v>
      </c>
      <c r="K32" s="207" t="s">
        <v>2395</v>
      </c>
      <c r="L32" s="217">
        <v>11869</v>
      </c>
      <c r="M32" s="217"/>
      <c r="N32" s="217"/>
      <c r="O32" s="215"/>
      <c r="P32" s="215"/>
      <c r="Q32" s="217"/>
      <c r="R32" s="217"/>
      <c r="S32" s="217"/>
      <c r="T32" s="217"/>
      <c r="U32" s="217"/>
      <c r="V32" s="217"/>
      <c r="W32" s="217"/>
      <c r="X32" s="217"/>
      <c r="Y32" s="217"/>
      <c r="Z32" s="220"/>
      <c r="AA32" s="390"/>
    </row>
    <row r="33" spans="1:27" ht="42.75" customHeight="1" x14ac:dyDescent="0.25">
      <c r="A33" s="207" t="e">
        <f>'получатели поддержки'!#REF!</f>
        <v>#REF!</v>
      </c>
      <c r="B33" s="208" t="e">
        <f>'получатели поддержки'!#REF!</f>
        <v>#REF!</v>
      </c>
      <c r="C33" s="207" t="s">
        <v>2389</v>
      </c>
      <c r="D33" s="209" t="e">
        <f>'получатели поддержки'!#REF!</f>
        <v>#REF!</v>
      </c>
      <c r="E33" s="217"/>
      <c r="F33" s="204"/>
      <c r="G33" s="470" t="e">
        <f>'получатели поддержки'!#REF!*70%/1000</f>
        <v>#REF!</v>
      </c>
      <c r="H33" s="470" t="e">
        <f>'получатели поддержки'!#REF!*30%/1000</f>
        <v>#REF!</v>
      </c>
      <c r="I33" s="469" t="s">
        <v>2353</v>
      </c>
      <c r="J33" s="207" t="s">
        <v>2394</v>
      </c>
      <c r="K33" s="207" t="s">
        <v>1376</v>
      </c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20"/>
      <c r="AA33" s="390"/>
    </row>
    <row r="34" spans="1:27" ht="42" customHeight="1" x14ac:dyDescent="0.25">
      <c r="A34" s="207" t="e">
        <f>'получатели поддержки'!#REF!</f>
        <v>#REF!</v>
      </c>
      <c r="B34" s="208" t="e">
        <f>'получатели поддержки'!#REF!</f>
        <v>#REF!</v>
      </c>
      <c r="C34" s="207" t="s">
        <v>2389</v>
      </c>
      <c r="D34" s="209" t="e">
        <f>'получатели поддержки'!#REF!</f>
        <v>#REF!</v>
      </c>
      <c r="E34" s="217"/>
      <c r="F34" s="217"/>
      <c r="G34" s="470">
        <v>0</v>
      </c>
      <c r="H34" s="470" t="e">
        <f>'получатели поддержки'!#REF!/1000</f>
        <v>#REF!</v>
      </c>
      <c r="I34" s="469" t="s">
        <v>2353</v>
      </c>
      <c r="J34" s="207" t="s">
        <v>41</v>
      </c>
      <c r="K34" s="207" t="s">
        <v>2395</v>
      </c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20"/>
      <c r="AA34" s="390"/>
    </row>
    <row r="35" spans="1:27" ht="42.75" customHeight="1" x14ac:dyDescent="0.25">
      <c r="A35" s="207" t="e">
        <f>'получатели поддержки'!#REF!</f>
        <v>#REF!</v>
      </c>
      <c r="B35" s="208" t="e">
        <f>'получатели поддержки'!#REF!</f>
        <v>#REF!</v>
      </c>
      <c r="C35" s="207" t="s">
        <v>2389</v>
      </c>
      <c r="D35" s="209" t="e">
        <f>'получатели поддержки'!#REF!</f>
        <v>#REF!</v>
      </c>
      <c r="E35" s="217"/>
      <c r="F35" s="217"/>
      <c r="G35" s="470" t="e">
        <f>'получатели поддержки'!#REF!*96%/1000</f>
        <v>#REF!</v>
      </c>
      <c r="H35" s="470" t="e">
        <f>'получатели поддержки'!#REF!*4%/1000</f>
        <v>#REF!</v>
      </c>
      <c r="I35" s="469" t="s">
        <v>2353</v>
      </c>
      <c r="J35" s="207" t="s">
        <v>41</v>
      </c>
      <c r="K35" s="207" t="s">
        <v>1376</v>
      </c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20"/>
      <c r="AA35" s="390"/>
    </row>
    <row r="36" spans="1:27" s="16" customFormat="1" ht="51" customHeight="1" x14ac:dyDescent="0.25">
      <c r="A36" s="207" t="e">
        <f>'получатели поддержки'!#REF!</f>
        <v>#REF!</v>
      </c>
      <c r="B36" s="208" t="e">
        <f>'получатели поддержки'!#REF!</f>
        <v>#REF!</v>
      </c>
      <c r="C36" s="207" t="s">
        <v>2389</v>
      </c>
      <c r="D36" s="209" t="e">
        <f>'получатели поддержки'!#REF!</f>
        <v>#REF!</v>
      </c>
      <c r="E36" s="217"/>
      <c r="F36" s="217"/>
      <c r="G36" s="470">
        <v>0</v>
      </c>
      <c r="H36" s="470" t="e">
        <f>'получатели поддержки'!#REF!/1000</f>
        <v>#REF!</v>
      </c>
      <c r="I36" s="469" t="s">
        <v>2353</v>
      </c>
      <c r="J36" s="207" t="s">
        <v>41</v>
      </c>
      <c r="K36" s="207" t="s">
        <v>2395</v>
      </c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24"/>
      <c r="AA36" s="390"/>
    </row>
    <row r="37" spans="1:27" ht="48.75" customHeight="1" x14ac:dyDescent="0.25">
      <c r="A37" s="207" t="e">
        <f>'получатели поддержки'!#REF!</f>
        <v>#REF!</v>
      </c>
      <c r="B37" s="208" t="e">
        <f>'получатели поддержки'!#REF!</f>
        <v>#REF!</v>
      </c>
      <c r="C37" s="207" t="s">
        <v>2389</v>
      </c>
      <c r="D37" s="209" t="e">
        <f>'получатели поддержки'!#REF!</f>
        <v>#REF!</v>
      </c>
      <c r="E37" s="217"/>
      <c r="F37" s="217"/>
      <c r="G37" s="470">
        <v>0</v>
      </c>
      <c r="H37" s="470" t="e">
        <f>'получатели поддержки'!#REF!/1000</f>
        <v>#REF!</v>
      </c>
      <c r="I37" s="469" t="s">
        <v>2353</v>
      </c>
      <c r="J37" s="207" t="s">
        <v>41</v>
      </c>
      <c r="K37" s="207" t="s">
        <v>2395</v>
      </c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20"/>
      <c r="AA37" s="390"/>
    </row>
    <row r="38" spans="1:27" ht="51.75" customHeight="1" x14ac:dyDescent="0.25">
      <c r="A38" s="207" t="e">
        <f>'получатели поддержки'!#REF!</f>
        <v>#REF!</v>
      </c>
      <c r="B38" s="208" t="e">
        <f>'получатели поддержки'!#REF!</f>
        <v>#REF!</v>
      </c>
      <c r="C38" s="207" t="s">
        <v>2389</v>
      </c>
      <c r="D38" s="209" t="e">
        <f>'получатели поддержки'!#REF!</f>
        <v>#REF!</v>
      </c>
      <c r="E38" s="217"/>
      <c r="F38" s="217"/>
      <c r="G38" s="470" t="e">
        <f>'получатели поддержки'!#REF!*70%/1000</f>
        <v>#REF!</v>
      </c>
      <c r="H38" s="470" t="e">
        <f>'получатели поддержки'!#REF!*30%/1000</f>
        <v>#REF!</v>
      </c>
      <c r="I38" s="469" t="s">
        <v>2353</v>
      </c>
      <c r="J38" s="207" t="s">
        <v>2394</v>
      </c>
      <c r="K38" s="207" t="s">
        <v>1376</v>
      </c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20"/>
      <c r="AA38" s="390"/>
    </row>
    <row r="39" spans="1:27" ht="30" customHeight="1" x14ac:dyDescent="0.25">
      <c r="A39" s="207" t="e">
        <f>'получатели поддержки'!#REF!</f>
        <v>#REF!</v>
      </c>
      <c r="B39" s="208" t="e">
        <f>'получатели поддержки'!#REF!</f>
        <v>#REF!</v>
      </c>
      <c r="C39" s="207"/>
      <c r="D39" s="209" t="e">
        <f>'получатели поддержки'!#REF!</f>
        <v>#REF!</v>
      </c>
      <c r="E39" s="217"/>
      <c r="F39" s="217"/>
      <c r="G39" s="470">
        <v>0</v>
      </c>
      <c r="H39" s="470" t="e">
        <f>'получатели поддержки'!#REF!/1000</f>
        <v>#REF!</v>
      </c>
      <c r="I39" s="469" t="s">
        <v>2353</v>
      </c>
      <c r="J39" s="207"/>
      <c r="K39" s="207"/>
      <c r="L39" s="217"/>
      <c r="M39" s="217"/>
      <c r="N39" s="217"/>
      <c r="O39" s="217"/>
      <c r="P39" s="218"/>
      <c r="Q39" s="217"/>
      <c r="R39" s="217"/>
      <c r="S39" s="217"/>
      <c r="T39" s="217"/>
      <c r="U39" s="217"/>
      <c r="V39" s="217"/>
      <c r="W39" s="217"/>
      <c r="X39" s="217"/>
      <c r="Y39" s="218"/>
      <c r="Z39" s="220"/>
      <c r="AA39" s="390"/>
    </row>
    <row r="40" spans="1:27" ht="30" customHeight="1" x14ac:dyDescent="0.25">
      <c r="A40" s="207" t="e">
        <f>'получатели поддержки'!#REF!</f>
        <v>#REF!</v>
      </c>
      <c r="B40" s="208" t="e">
        <f>'получатели поддержки'!#REF!</f>
        <v>#REF!</v>
      </c>
      <c r="C40" s="207"/>
      <c r="D40" s="209" t="e">
        <f>'получатели поддержки'!#REF!</f>
        <v>#REF!</v>
      </c>
      <c r="E40" s="217"/>
      <c r="F40" s="217"/>
      <c r="G40" s="470">
        <v>0</v>
      </c>
      <c r="H40" s="470" t="e">
        <f>'получатели поддержки'!#REF!/1000</f>
        <v>#REF!</v>
      </c>
      <c r="I40" s="469" t="s">
        <v>2353</v>
      </c>
      <c r="J40" s="207"/>
      <c r="K40" s="20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20"/>
      <c r="AA40" s="390"/>
    </row>
    <row r="41" spans="1:27" ht="30" customHeight="1" x14ac:dyDescent="0.25">
      <c r="A41" s="207" t="e">
        <f>'получатели поддержки'!#REF!</f>
        <v>#REF!</v>
      </c>
      <c r="B41" s="208" t="e">
        <f>'получатели поддержки'!#REF!</f>
        <v>#REF!</v>
      </c>
      <c r="C41" s="207"/>
      <c r="D41" s="209" t="e">
        <f>'получатели поддержки'!#REF!</f>
        <v>#REF!</v>
      </c>
      <c r="E41" s="217"/>
      <c r="F41" s="217"/>
      <c r="G41" s="470">
        <v>0</v>
      </c>
      <c r="H41" s="470" t="e">
        <f>'получатели поддержки'!#REF!/1000</f>
        <v>#REF!</v>
      </c>
      <c r="I41" s="469" t="s">
        <v>2353</v>
      </c>
      <c r="J41" s="207"/>
      <c r="K41" s="20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20"/>
      <c r="AA41" s="390"/>
    </row>
    <row r="42" spans="1:27" ht="30" customHeight="1" x14ac:dyDescent="0.25">
      <c r="A42" s="207" t="e">
        <f>'получатели поддержки'!#REF!</f>
        <v>#REF!</v>
      </c>
      <c r="B42" s="208" t="e">
        <f>'получатели поддержки'!#REF!</f>
        <v>#REF!</v>
      </c>
      <c r="C42" s="207"/>
      <c r="D42" s="209" t="e">
        <f>'получатели поддержки'!#REF!</f>
        <v>#REF!</v>
      </c>
      <c r="E42" s="217"/>
      <c r="F42" s="217"/>
      <c r="G42" s="470">
        <v>0</v>
      </c>
      <c r="H42" s="470" t="e">
        <f>'получатели поддержки'!#REF!/1000</f>
        <v>#REF!</v>
      </c>
      <c r="I42" s="469" t="s">
        <v>2353</v>
      </c>
      <c r="J42" s="207"/>
      <c r="K42" s="20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20"/>
      <c r="AA42" s="390"/>
    </row>
    <row r="43" spans="1:27" ht="30" customHeight="1" x14ac:dyDescent="0.25">
      <c r="A43" s="207" t="e">
        <f>'получатели поддержки'!#REF!</f>
        <v>#REF!</v>
      </c>
      <c r="B43" s="208" t="e">
        <f>'получатели поддержки'!#REF!</f>
        <v>#REF!</v>
      </c>
      <c r="C43" s="207"/>
      <c r="D43" s="209" t="e">
        <f>'получатели поддержки'!#REF!</f>
        <v>#REF!</v>
      </c>
      <c r="E43" s="217"/>
      <c r="F43" s="217"/>
      <c r="G43" s="470">
        <v>0</v>
      </c>
      <c r="H43" s="470" t="e">
        <f>'получатели поддержки'!#REF!/1000</f>
        <v>#REF!</v>
      </c>
      <c r="I43" s="469" t="s">
        <v>2353</v>
      </c>
      <c r="J43" s="207"/>
      <c r="K43" s="20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20"/>
      <c r="AA43" s="390"/>
    </row>
    <row r="44" spans="1:27" ht="30" customHeight="1" x14ac:dyDescent="0.25">
      <c r="A44" s="207" t="e">
        <f>'получатели поддержки'!#REF!</f>
        <v>#REF!</v>
      </c>
      <c r="B44" s="208" t="e">
        <f>'получатели поддержки'!#REF!</f>
        <v>#REF!</v>
      </c>
      <c r="C44" s="207"/>
      <c r="D44" s="209" t="e">
        <f>'получатели поддержки'!#REF!</f>
        <v>#REF!</v>
      </c>
      <c r="E44" s="217"/>
      <c r="F44" s="217"/>
      <c r="G44" s="470">
        <v>0</v>
      </c>
      <c r="H44" s="470" t="e">
        <f>'получатели поддержки'!#REF!/1000</f>
        <v>#REF!</v>
      </c>
      <c r="I44" s="469" t="s">
        <v>2353</v>
      </c>
      <c r="J44" s="207"/>
      <c r="K44" s="20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20"/>
      <c r="AA44" s="390"/>
    </row>
    <row r="45" spans="1:27" ht="30" customHeight="1" x14ac:dyDescent="0.25">
      <c r="A45" s="207" t="e">
        <f>'получатели поддержки'!#REF!</f>
        <v>#REF!</v>
      </c>
      <c r="B45" s="208" t="e">
        <f>'получатели поддержки'!#REF!</f>
        <v>#REF!</v>
      </c>
      <c r="C45" s="207"/>
      <c r="D45" s="209" t="e">
        <f>'получатели поддержки'!#REF!</f>
        <v>#REF!</v>
      </c>
      <c r="E45" s="217"/>
      <c r="F45" s="217"/>
      <c r="G45" s="470">
        <v>0</v>
      </c>
      <c r="H45" s="470" t="e">
        <f>'получатели поддержки'!#REF!/1000</f>
        <v>#REF!</v>
      </c>
      <c r="I45" s="469" t="s">
        <v>2353</v>
      </c>
      <c r="J45" s="207"/>
      <c r="K45" s="20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20"/>
      <c r="AA45" s="390"/>
    </row>
    <row r="46" spans="1:27" ht="30" customHeight="1" x14ac:dyDescent="0.25">
      <c r="A46" s="207" t="e">
        <f>'получатели поддержки'!#REF!</f>
        <v>#REF!</v>
      </c>
      <c r="B46" s="208" t="e">
        <f>'получатели поддержки'!#REF!</f>
        <v>#REF!</v>
      </c>
      <c r="C46" s="207"/>
      <c r="D46" s="209" t="e">
        <f>'получатели поддержки'!#REF!</f>
        <v>#REF!</v>
      </c>
      <c r="E46" s="217"/>
      <c r="F46" s="217"/>
      <c r="G46" s="470">
        <v>0</v>
      </c>
      <c r="H46" s="470" t="e">
        <f>'получатели поддержки'!#REF!/1000</f>
        <v>#REF!</v>
      </c>
      <c r="I46" s="469" t="s">
        <v>2353</v>
      </c>
      <c r="J46" s="207"/>
      <c r="K46" s="20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20"/>
      <c r="AA46" s="390"/>
    </row>
    <row r="47" spans="1:27" ht="30" customHeight="1" x14ac:dyDescent="0.25">
      <c r="A47" s="207" t="e">
        <f>'получатели поддержки'!#REF!</f>
        <v>#REF!</v>
      </c>
      <c r="B47" s="208" t="e">
        <f>'получатели поддержки'!#REF!</f>
        <v>#REF!</v>
      </c>
      <c r="C47" s="207"/>
      <c r="D47" s="209" t="e">
        <f>'получатели поддержки'!#REF!</f>
        <v>#REF!</v>
      </c>
      <c r="E47" s="217"/>
      <c r="F47" s="217"/>
      <c r="G47" s="470">
        <v>0</v>
      </c>
      <c r="H47" s="470" t="e">
        <f>'получатели поддержки'!#REF!/1000</f>
        <v>#REF!</v>
      </c>
      <c r="I47" s="469" t="s">
        <v>2353</v>
      </c>
      <c r="J47" s="207"/>
      <c r="K47" s="20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20"/>
      <c r="AA47" s="390"/>
    </row>
    <row r="48" spans="1:27" ht="30" customHeight="1" x14ac:dyDescent="0.25">
      <c r="A48" s="207" t="e">
        <f>'получатели поддержки'!#REF!</f>
        <v>#REF!</v>
      </c>
      <c r="B48" s="208" t="e">
        <f>'получатели поддержки'!#REF!</f>
        <v>#REF!</v>
      </c>
      <c r="C48" s="207"/>
      <c r="D48" s="209" t="e">
        <f>'получатели поддержки'!#REF!</f>
        <v>#REF!</v>
      </c>
      <c r="E48" s="217"/>
      <c r="F48" s="218"/>
      <c r="G48" s="470">
        <v>0</v>
      </c>
      <c r="H48" s="470" t="e">
        <f>'получатели поддержки'!#REF!/1000</f>
        <v>#REF!</v>
      </c>
      <c r="I48" s="469" t="s">
        <v>2353</v>
      </c>
      <c r="J48" s="207"/>
      <c r="K48" s="20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20"/>
      <c r="AA48" s="166"/>
    </row>
    <row r="49" spans="1:27" ht="30" customHeight="1" x14ac:dyDescent="0.25">
      <c r="A49" s="207" t="e">
        <f>'получатели поддержки'!#REF!</f>
        <v>#REF!</v>
      </c>
      <c r="B49" s="208" t="e">
        <f>'получатели поддержки'!#REF!</f>
        <v>#REF!</v>
      </c>
      <c r="C49" s="207"/>
      <c r="D49" s="209" t="e">
        <f>'получатели поддержки'!#REF!</f>
        <v>#REF!</v>
      </c>
      <c r="E49" s="217"/>
      <c r="F49" s="217"/>
      <c r="G49" s="470">
        <v>0</v>
      </c>
      <c r="H49" s="470" t="e">
        <f>'получатели поддержки'!#REF!/1000</f>
        <v>#REF!</v>
      </c>
      <c r="I49" s="469" t="s">
        <v>2353</v>
      </c>
      <c r="J49" s="207"/>
      <c r="K49" s="20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20"/>
      <c r="AA49" s="166"/>
    </row>
    <row r="50" spans="1:27" ht="30" customHeight="1" x14ac:dyDescent="0.25">
      <c r="A50" s="207" t="e">
        <f>'получатели поддержки'!#REF!</f>
        <v>#REF!</v>
      </c>
      <c r="B50" s="208" t="e">
        <f>'получатели поддержки'!#REF!</f>
        <v>#REF!</v>
      </c>
      <c r="C50" s="207"/>
      <c r="D50" s="209" t="e">
        <f>'получатели поддержки'!#REF!</f>
        <v>#REF!</v>
      </c>
      <c r="E50" s="217"/>
      <c r="F50" s="203"/>
      <c r="G50" s="470">
        <v>0</v>
      </c>
      <c r="H50" s="470" t="e">
        <f>'получатели поддержки'!#REF!/1000</f>
        <v>#REF!</v>
      </c>
      <c r="I50" s="469" t="s">
        <v>2353</v>
      </c>
      <c r="J50" s="207"/>
      <c r="K50" s="217"/>
      <c r="L50" s="217"/>
      <c r="M50" s="217"/>
      <c r="N50" s="217"/>
      <c r="O50" s="217"/>
      <c r="P50" s="203"/>
      <c r="Q50" s="217"/>
      <c r="R50" s="217"/>
      <c r="S50" s="217"/>
      <c r="T50" s="217"/>
      <c r="U50" s="217"/>
      <c r="V50" s="217"/>
      <c r="W50" s="217"/>
      <c r="X50" s="217"/>
      <c r="Y50" s="217"/>
      <c r="Z50" s="220"/>
      <c r="AA50" s="166"/>
    </row>
    <row r="51" spans="1:27" ht="30" customHeight="1" x14ac:dyDescent="0.25">
      <c r="A51" s="207" t="e">
        <f>'получатели поддержки'!#REF!</f>
        <v>#REF!</v>
      </c>
      <c r="B51" s="208" t="e">
        <f>'получатели поддержки'!#REF!</f>
        <v>#REF!</v>
      </c>
      <c r="C51" s="207"/>
      <c r="D51" s="209" t="e">
        <f>'получатели поддержки'!#REF!</f>
        <v>#REF!</v>
      </c>
      <c r="E51" s="217"/>
      <c r="F51" s="203"/>
      <c r="G51" s="470">
        <v>0</v>
      </c>
      <c r="H51" s="470" t="e">
        <f>'получатели поддержки'!#REF!/1000</f>
        <v>#REF!</v>
      </c>
      <c r="I51" s="469" t="s">
        <v>2353</v>
      </c>
      <c r="J51" s="207"/>
      <c r="K51" s="207"/>
      <c r="L51" s="217"/>
      <c r="M51" s="217"/>
      <c r="N51" s="217"/>
      <c r="O51" s="217"/>
      <c r="P51" s="203"/>
      <c r="Q51" s="217"/>
      <c r="R51" s="217"/>
      <c r="S51" s="217"/>
      <c r="T51" s="217"/>
      <c r="U51" s="217"/>
      <c r="V51" s="217"/>
      <c r="W51" s="217"/>
      <c r="X51" s="217"/>
      <c r="Y51" s="217"/>
      <c r="Z51" s="220"/>
      <c r="AA51" s="166"/>
    </row>
    <row r="52" spans="1:27" ht="30" customHeight="1" x14ac:dyDescent="0.25">
      <c r="A52" s="207" t="e">
        <f>'получатели поддержки'!#REF!</f>
        <v>#REF!</v>
      </c>
      <c r="B52" s="208" t="e">
        <f>'получатели поддержки'!#REF!</f>
        <v>#REF!</v>
      </c>
      <c r="C52" s="207"/>
      <c r="D52" s="209" t="e">
        <f>'получатели поддержки'!#REF!</f>
        <v>#REF!</v>
      </c>
      <c r="E52" s="217"/>
      <c r="F52" s="218"/>
      <c r="G52" s="470">
        <v>0</v>
      </c>
      <c r="H52" s="470" t="e">
        <f>'получатели поддержки'!#REF!/1000</f>
        <v>#REF!</v>
      </c>
      <c r="I52" s="469" t="s">
        <v>2353</v>
      </c>
      <c r="J52" s="207"/>
      <c r="K52" s="207"/>
      <c r="L52" s="217"/>
      <c r="M52" s="217"/>
      <c r="N52" s="217"/>
      <c r="O52" s="217"/>
      <c r="P52" s="203"/>
      <c r="Q52" s="217"/>
      <c r="R52" s="217"/>
      <c r="S52" s="217"/>
      <c r="T52" s="217"/>
      <c r="U52" s="217"/>
      <c r="V52" s="217"/>
      <c r="W52" s="217"/>
      <c r="X52" s="217"/>
      <c r="Y52" s="217"/>
      <c r="Z52" s="220"/>
      <c r="AA52" s="166"/>
    </row>
    <row r="53" spans="1:27" ht="30" customHeight="1" x14ac:dyDescent="0.25">
      <c r="A53" s="207" t="e">
        <f>'получатели поддержки'!#REF!</f>
        <v>#REF!</v>
      </c>
      <c r="B53" s="208" t="e">
        <f>'получатели поддержки'!#REF!</f>
        <v>#REF!</v>
      </c>
      <c r="C53" s="207"/>
      <c r="D53" s="209" t="e">
        <f>'получатели поддержки'!#REF!</f>
        <v>#REF!</v>
      </c>
      <c r="E53" s="217"/>
      <c r="F53" s="217"/>
      <c r="G53" s="470">
        <v>0</v>
      </c>
      <c r="H53" s="470" t="e">
        <f>'получатели поддержки'!#REF!/1000</f>
        <v>#REF!</v>
      </c>
      <c r="I53" s="469" t="s">
        <v>2353</v>
      </c>
      <c r="J53" s="207"/>
      <c r="K53" s="207"/>
      <c r="L53" s="217"/>
      <c r="M53" s="217"/>
      <c r="N53" s="217"/>
      <c r="O53" s="217"/>
      <c r="P53" s="203"/>
      <c r="Q53" s="217"/>
      <c r="R53" s="217"/>
      <c r="S53" s="217"/>
      <c r="T53" s="217"/>
      <c r="U53" s="217"/>
      <c r="V53" s="217"/>
      <c r="W53" s="217"/>
      <c r="X53" s="217"/>
      <c r="Y53" s="217"/>
      <c r="Z53" s="220"/>
      <c r="AA53" s="166"/>
    </row>
    <row r="54" spans="1:27" ht="30" customHeight="1" x14ac:dyDescent="0.25">
      <c r="A54" s="207" t="e">
        <f>'получатели поддержки'!#REF!</f>
        <v>#REF!</v>
      </c>
      <c r="B54" s="208" t="e">
        <f>'получатели поддержки'!#REF!</f>
        <v>#REF!</v>
      </c>
      <c r="C54" s="207"/>
      <c r="D54" s="209" t="e">
        <f>'получатели поддержки'!#REF!</f>
        <v>#REF!</v>
      </c>
      <c r="E54" s="217"/>
      <c r="F54" s="217"/>
      <c r="G54" s="470">
        <v>0</v>
      </c>
      <c r="H54" s="470" t="e">
        <f>'получатели поддержки'!#REF!/1000</f>
        <v>#REF!</v>
      </c>
      <c r="I54" s="469" t="s">
        <v>2353</v>
      </c>
      <c r="J54" s="207"/>
      <c r="K54" s="217"/>
      <c r="L54" s="217"/>
      <c r="M54" s="217"/>
      <c r="N54" s="217"/>
      <c r="O54" s="217"/>
      <c r="P54" s="203"/>
      <c r="Q54" s="217"/>
      <c r="R54" s="217"/>
      <c r="S54" s="217"/>
      <c r="T54" s="217"/>
      <c r="U54" s="217"/>
      <c r="V54" s="217"/>
      <c r="W54" s="217"/>
      <c r="X54" s="217"/>
      <c r="Y54" s="217"/>
      <c r="Z54" s="220"/>
      <c r="AA54" s="166"/>
    </row>
    <row r="55" spans="1:27" ht="30" customHeight="1" x14ac:dyDescent="0.25">
      <c r="A55" s="207" t="e">
        <f>'получатели поддержки'!#REF!</f>
        <v>#REF!</v>
      </c>
      <c r="B55" s="208" t="e">
        <f>'получатели поддержки'!#REF!</f>
        <v>#REF!</v>
      </c>
      <c r="C55" s="207"/>
      <c r="D55" s="209" t="e">
        <f>'получатели поддержки'!#REF!</f>
        <v>#REF!</v>
      </c>
      <c r="E55" s="217"/>
      <c r="F55" s="217"/>
      <c r="G55" s="470">
        <v>0</v>
      </c>
      <c r="H55" s="470" t="e">
        <f>'получатели поддержки'!#REF!/1000</f>
        <v>#REF!</v>
      </c>
      <c r="I55" s="469" t="s">
        <v>2353</v>
      </c>
      <c r="J55" s="207"/>
      <c r="K55" s="207"/>
      <c r="L55" s="217"/>
      <c r="M55" s="217"/>
      <c r="N55" s="217"/>
      <c r="O55" s="217"/>
      <c r="P55" s="203"/>
      <c r="Q55" s="217"/>
      <c r="R55" s="217"/>
      <c r="S55" s="217"/>
      <c r="T55" s="217"/>
      <c r="U55" s="217"/>
      <c r="V55" s="217"/>
      <c r="W55" s="217"/>
      <c r="X55" s="217"/>
      <c r="Y55" s="217"/>
      <c r="Z55" s="220"/>
      <c r="AA55" s="166"/>
    </row>
    <row r="56" spans="1:27" ht="30" customHeight="1" x14ac:dyDescent="0.25">
      <c r="A56" s="207" t="e">
        <f>'получатели поддержки'!#REF!</f>
        <v>#REF!</v>
      </c>
      <c r="B56" s="208" t="e">
        <f>'получатели поддержки'!#REF!</f>
        <v>#REF!</v>
      </c>
      <c r="C56" s="207"/>
      <c r="D56" s="209" t="e">
        <f>'получатели поддержки'!#REF!</f>
        <v>#REF!</v>
      </c>
      <c r="E56" s="217"/>
      <c r="F56" s="217"/>
      <c r="G56" s="470">
        <v>0</v>
      </c>
      <c r="H56" s="470" t="e">
        <f>'получатели поддержки'!#REF!/1000</f>
        <v>#REF!</v>
      </c>
      <c r="I56" s="469" t="s">
        <v>2353</v>
      </c>
      <c r="J56" s="207"/>
      <c r="K56" s="217"/>
      <c r="L56" s="217"/>
      <c r="M56" s="223"/>
      <c r="N56" s="217"/>
      <c r="O56" s="217"/>
      <c r="P56" s="203"/>
      <c r="Q56" s="217"/>
      <c r="R56" s="217"/>
      <c r="S56" s="217"/>
      <c r="T56" s="217"/>
      <c r="U56" s="217"/>
      <c r="V56" s="217"/>
      <c r="W56" s="217"/>
      <c r="X56" s="217"/>
      <c r="Y56" s="217"/>
      <c r="Z56" s="220"/>
      <c r="AA56" s="166"/>
    </row>
    <row r="57" spans="1:27" ht="30" customHeight="1" x14ac:dyDescent="0.25">
      <c r="A57" s="207" t="e">
        <f>'получатели поддержки'!#REF!</f>
        <v>#REF!</v>
      </c>
      <c r="B57" s="208" t="e">
        <f>'получатели поддержки'!#REF!</f>
        <v>#REF!</v>
      </c>
      <c r="C57" s="207"/>
      <c r="D57" s="209" t="e">
        <f>'получатели поддержки'!#REF!</f>
        <v>#REF!</v>
      </c>
      <c r="E57" s="217"/>
      <c r="F57" s="454"/>
      <c r="G57" s="470">
        <v>0</v>
      </c>
      <c r="H57" s="470" t="e">
        <f>'получатели поддержки'!#REF!/1000</f>
        <v>#REF!</v>
      </c>
      <c r="I57" s="469" t="s">
        <v>2353</v>
      </c>
      <c r="J57" s="207"/>
      <c r="K57" s="207"/>
      <c r="L57" s="217"/>
      <c r="M57" s="217"/>
      <c r="N57" s="217"/>
      <c r="O57" s="217"/>
      <c r="P57" s="203"/>
      <c r="Q57" s="217"/>
      <c r="R57" s="217"/>
      <c r="S57" s="217"/>
      <c r="T57" s="217"/>
      <c r="U57" s="217"/>
      <c r="V57" s="217"/>
      <c r="W57" s="217"/>
      <c r="X57" s="217"/>
      <c r="Y57" s="217"/>
      <c r="Z57" s="220"/>
      <c r="AA57" s="166"/>
    </row>
    <row r="58" spans="1:27" ht="30" customHeight="1" x14ac:dyDescent="0.25">
      <c r="A58" s="207" t="e">
        <f>'получатели поддержки'!#REF!</f>
        <v>#REF!</v>
      </c>
      <c r="B58" s="208" t="e">
        <f>'получатели поддержки'!#REF!</f>
        <v>#REF!</v>
      </c>
      <c r="C58" s="207"/>
      <c r="D58" s="209" t="e">
        <f>'получатели поддержки'!#REF!</f>
        <v>#REF!</v>
      </c>
      <c r="E58" s="217"/>
      <c r="F58" s="217"/>
      <c r="G58" s="470">
        <v>0</v>
      </c>
      <c r="H58" s="470" t="e">
        <f>'получатели поддержки'!#REF!/1000</f>
        <v>#REF!</v>
      </c>
      <c r="I58" s="469" t="s">
        <v>2353</v>
      </c>
      <c r="J58" s="207"/>
      <c r="K58" s="207"/>
      <c r="L58" s="217"/>
      <c r="M58" s="217"/>
      <c r="N58" s="217"/>
      <c r="O58" s="217"/>
      <c r="P58" s="203"/>
      <c r="Q58" s="217"/>
      <c r="R58" s="217"/>
      <c r="S58" s="217"/>
      <c r="T58" s="217"/>
      <c r="U58" s="217"/>
      <c r="V58" s="217"/>
      <c r="W58" s="217"/>
      <c r="X58" s="217"/>
      <c r="Y58" s="217"/>
      <c r="Z58" s="220"/>
      <c r="AA58" s="166"/>
    </row>
    <row r="59" spans="1:27" ht="30" customHeight="1" x14ac:dyDescent="0.25">
      <c r="A59" s="207" t="e">
        <f>'получатели поддержки'!#REF!</f>
        <v>#REF!</v>
      </c>
      <c r="B59" s="208" t="e">
        <f>'получатели поддержки'!#REF!</f>
        <v>#REF!</v>
      </c>
      <c r="C59" s="207"/>
      <c r="D59" s="209" t="e">
        <f>'получатели поддержки'!#REF!</f>
        <v>#REF!</v>
      </c>
      <c r="E59" s="217"/>
      <c r="F59" s="217"/>
      <c r="G59" s="470">
        <v>0</v>
      </c>
      <c r="H59" s="470" t="e">
        <f>'получатели поддержки'!#REF!/1000</f>
        <v>#REF!</v>
      </c>
      <c r="I59" s="469" t="s">
        <v>2353</v>
      </c>
      <c r="J59" s="207"/>
      <c r="K59" s="207"/>
      <c r="L59" s="217"/>
      <c r="M59" s="217"/>
      <c r="N59" s="217"/>
      <c r="O59" s="217"/>
      <c r="P59" s="203"/>
      <c r="Q59" s="217"/>
      <c r="R59" s="217"/>
      <c r="S59" s="217"/>
      <c r="T59" s="217"/>
      <c r="U59" s="217"/>
      <c r="V59" s="217"/>
      <c r="W59" s="217"/>
      <c r="X59" s="217"/>
      <c r="Y59" s="217"/>
      <c r="Z59" s="220"/>
      <c r="AA59" s="166"/>
    </row>
    <row r="60" spans="1:27" ht="30" customHeight="1" x14ac:dyDescent="0.25">
      <c r="A60" s="207" t="e">
        <f>'получатели поддержки'!#REF!</f>
        <v>#REF!</v>
      </c>
      <c r="B60" s="208" t="e">
        <f>'получатели поддержки'!#REF!</f>
        <v>#REF!</v>
      </c>
      <c r="C60" s="207"/>
      <c r="D60" s="209" t="e">
        <f>'получатели поддержки'!#REF!</f>
        <v>#REF!</v>
      </c>
      <c r="E60" s="217"/>
      <c r="F60" s="223"/>
      <c r="G60" s="470">
        <v>0</v>
      </c>
      <c r="H60" s="470" t="e">
        <f>'получатели поддержки'!#REF!/1000</f>
        <v>#REF!</v>
      </c>
      <c r="I60" s="469" t="s">
        <v>2353</v>
      </c>
      <c r="J60" s="207"/>
      <c r="K60" s="217"/>
      <c r="L60" s="217"/>
      <c r="M60" s="217"/>
      <c r="N60" s="217"/>
      <c r="O60" s="217"/>
      <c r="P60" s="203"/>
      <c r="Q60" s="217"/>
      <c r="R60" s="217"/>
      <c r="S60" s="217"/>
      <c r="T60" s="217"/>
      <c r="U60" s="217"/>
      <c r="V60" s="217"/>
      <c r="W60" s="217"/>
      <c r="X60" s="217"/>
      <c r="Y60" s="217"/>
      <c r="Z60" s="220"/>
      <c r="AA60" s="166"/>
    </row>
    <row r="61" spans="1:27" ht="30" customHeight="1" x14ac:dyDescent="0.25">
      <c r="A61" s="207" t="e">
        <f>'получатели поддержки'!#REF!</f>
        <v>#REF!</v>
      </c>
      <c r="B61" s="208" t="e">
        <f>'получатели поддержки'!#REF!</f>
        <v>#REF!</v>
      </c>
      <c r="C61" s="207"/>
      <c r="D61" s="209" t="e">
        <f>'получатели поддержки'!#REF!</f>
        <v>#REF!</v>
      </c>
      <c r="E61" s="217"/>
      <c r="F61" s="217"/>
      <c r="G61" s="470">
        <v>0</v>
      </c>
      <c r="H61" s="470" t="e">
        <f>'получатели поддержки'!#REF!/1000</f>
        <v>#REF!</v>
      </c>
      <c r="I61" s="469" t="s">
        <v>2353</v>
      </c>
      <c r="J61" s="207"/>
      <c r="K61" s="207"/>
      <c r="L61" s="217"/>
      <c r="M61" s="217"/>
      <c r="N61" s="217"/>
      <c r="O61" s="217"/>
      <c r="P61" s="203"/>
      <c r="Q61" s="217"/>
      <c r="R61" s="217"/>
      <c r="S61" s="217"/>
      <c r="T61" s="217"/>
      <c r="U61" s="217"/>
      <c r="V61" s="217"/>
      <c r="W61" s="217"/>
      <c r="X61" s="217"/>
      <c r="Y61" s="217"/>
      <c r="Z61" s="220"/>
      <c r="AA61" s="166"/>
    </row>
    <row r="62" spans="1:27" ht="30" customHeight="1" x14ac:dyDescent="0.25">
      <c r="A62" s="207" t="e">
        <f>'получатели поддержки'!#REF!</f>
        <v>#REF!</v>
      </c>
      <c r="B62" s="208" t="e">
        <f>'получатели поддержки'!#REF!</f>
        <v>#REF!</v>
      </c>
      <c r="C62" s="207"/>
      <c r="D62" s="209" t="e">
        <f>'получатели поддержки'!#REF!</f>
        <v>#REF!</v>
      </c>
      <c r="E62" s="217"/>
      <c r="F62" s="217"/>
      <c r="G62" s="470">
        <v>0</v>
      </c>
      <c r="H62" s="470" t="e">
        <f>'получатели поддержки'!#REF!/1000</f>
        <v>#REF!</v>
      </c>
      <c r="I62" s="469" t="s">
        <v>2353</v>
      </c>
      <c r="J62" s="207"/>
      <c r="K62" s="207"/>
      <c r="L62" s="217"/>
      <c r="M62" s="217"/>
      <c r="N62" s="217"/>
      <c r="O62" s="217"/>
      <c r="P62" s="203"/>
      <c r="Q62" s="217"/>
      <c r="R62" s="217"/>
      <c r="S62" s="217"/>
      <c r="T62" s="217"/>
      <c r="U62" s="217"/>
      <c r="V62" s="217"/>
      <c r="W62" s="217"/>
      <c r="X62" s="217"/>
      <c r="Y62" s="217"/>
      <c r="Z62" s="220"/>
      <c r="AA62" s="166"/>
    </row>
    <row r="63" spans="1:27" ht="30" customHeight="1" x14ac:dyDescent="0.25">
      <c r="A63" s="207" t="e">
        <f>'получатели поддержки'!#REF!</f>
        <v>#REF!</v>
      </c>
      <c r="B63" s="208" t="e">
        <f>'получатели поддержки'!#REF!</f>
        <v>#REF!</v>
      </c>
      <c r="C63" s="207"/>
      <c r="D63" s="209" t="e">
        <f>'получатели поддержки'!#REF!</f>
        <v>#REF!</v>
      </c>
      <c r="E63" s="217"/>
      <c r="F63" s="217"/>
      <c r="G63" s="470">
        <v>0</v>
      </c>
      <c r="H63" s="470" t="e">
        <f>'получатели поддержки'!#REF!/1000</f>
        <v>#REF!</v>
      </c>
      <c r="I63" s="469" t="s">
        <v>2353</v>
      </c>
      <c r="J63" s="207"/>
      <c r="K63" s="217"/>
      <c r="L63" s="217"/>
      <c r="M63" s="217"/>
      <c r="N63" s="217"/>
      <c r="O63" s="217"/>
      <c r="P63" s="203"/>
      <c r="Q63" s="217"/>
      <c r="R63" s="217"/>
      <c r="S63" s="217"/>
      <c r="T63" s="217"/>
      <c r="U63" s="217"/>
      <c r="V63" s="217"/>
      <c r="W63" s="217"/>
      <c r="X63" s="217"/>
      <c r="Y63" s="217"/>
      <c r="Z63" s="220"/>
      <c r="AA63" s="390"/>
    </row>
    <row r="64" spans="1:27" ht="30" customHeight="1" x14ac:dyDescent="0.25">
      <c r="A64" s="207" t="e">
        <f>'получатели поддержки'!#REF!</f>
        <v>#REF!</v>
      </c>
      <c r="B64" s="208" t="e">
        <f>'получатели поддержки'!#REF!</f>
        <v>#REF!</v>
      </c>
      <c r="C64" s="207"/>
      <c r="D64" s="209" t="e">
        <f>'получатели поддержки'!#REF!</f>
        <v>#REF!</v>
      </c>
      <c r="E64" s="217"/>
      <c r="F64" s="217"/>
      <c r="G64" s="470">
        <v>0</v>
      </c>
      <c r="H64" s="470" t="e">
        <f>'получатели поддержки'!#REF!/1000</f>
        <v>#REF!</v>
      </c>
      <c r="I64" s="469" t="s">
        <v>2353</v>
      </c>
      <c r="J64" s="207"/>
      <c r="K64" s="207"/>
      <c r="L64" s="217"/>
      <c r="M64" s="217"/>
      <c r="N64" s="217"/>
      <c r="O64" s="217"/>
      <c r="P64" s="203"/>
      <c r="Q64" s="217"/>
      <c r="R64" s="217"/>
      <c r="S64" s="217"/>
      <c r="T64" s="217"/>
      <c r="U64" s="217"/>
      <c r="V64" s="217"/>
      <c r="W64" s="217"/>
      <c r="X64" s="217"/>
      <c r="Y64" s="217"/>
      <c r="Z64" s="220"/>
      <c r="AA64" s="166"/>
    </row>
    <row r="65" spans="1:27" ht="30" customHeight="1" x14ac:dyDescent="0.25">
      <c r="A65" s="207" t="e">
        <f>'получатели поддержки'!#REF!</f>
        <v>#REF!</v>
      </c>
      <c r="B65" s="208" t="e">
        <f>'получатели поддержки'!#REF!</f>
        <v>#REF!</v>
      </c>
      <c r="C65" s="207"/>
      <c r="D65" s="209" t="e">
        <f>'получатели поддержки'!#REF!</f>
        <v>#REF!</v>
      </c>
      <c r="E65" s="217"/>
      <c r="F65" s="217"/>
      <c r="G65" s="470">
        <v>0</v>
      </c>
      <c r="H65" s="470" t="e">
        <f>'получатели поддержки'!#REF!/1000</f>
        <v>#REF!</v>
      </c>
      <c r="I65" s="469" t="s">
        <v>2353</v>
      </c>
      <c r="J65" s="207"/>
      <c r="K65" s="217"/>
      <c r="L65" s="217"/>
      <c r="M65" s="217"/>
      <c r="N65" s="217"/>
      <c r="O65" s="217"/>
      <c r="P65" s="203"/>
      <c r="Q65" s="217"/>
      <c r="R65" s="217"/>
      <c r="S65" s="217"/>
      <c r="T65" s="217"/>
      <c r="U65" s="217"/>
      <c r="V65" s="217"/>
      <c r="W65" s="217"/>
      <c r="X65" s="217"/>
      <c r="Y65" s="217"/>
      <c r="Z65" s="220"/>
      <c r="AA65" s="390"/>
    </row>
    <row r="66" spans="1:27" ht="30" customHeight="1" x14ac:dyDescent="0.25">
      <c r="A66" s="207" t="e">
        <f>'получатели поддержки'!#REF!</f>
        <v>#REF!</v>
      </c>
      <c r="B66" s="208" t="e">
        <f>'получатели поддержки'!#REF!</f>
        <v>#REF!</v>
      </c>
      <c r="C66" s="207"/>
      <c r="D66" s="209" t="e">
        <f>'получатели поддержки'!#REF!</f>
        <v>#REF!</v>
      </c>
      <c r="E66" s="217"/>
      <c r="F66" s="217"/>
      <c r="G66" s="470">
        <v>0</v>
      </c>
      <c r="H66" s="470" t="e">
        <f>'получатели поддержки'!#REF!/1000</f>
        <v>#REF!</v>
      </c>
      <c r="I66" s="469" t="s">
        <v>2353</v>
      </c>
      <c r="J66" s="207"/>
      <c r="K66" s="207"/>
      <c r="L66" s="217"/>
      <c r="M66" s="217"/>
      <c r="N66" s="217"/>
      <c r="O66" s="217"/>
      <c r="P66" s="203"/>
      <c r="Q66" s="217"/>
      <c r="R66" s="217"/>
      <c r="S66" s="217"/>
      <c r="T66" s="217"/>
      <c r="U66" s="217"/>
      <c r="V66" s="217"/>
      <c r="W66" s="217"/>
      <c r="X66" s="217"/>
      <c r="Y66" s="217"/>
      <c r="Z66" s="220"/>
      <c r="AA66" s="390"/>
    </row>
    <row r="67" spans="1:27" ht="30" customHeight="1" x14ac:dyDescent="0.25">
      <c r="A67" s="207" t="e">
        <f>'получатели поддержки'!#REF!</f>
        <v>#REF!</v>
      </c>
      <c r="B67" s="208" t="e">
        <f>'получатели поддержки'!#REF!</f>
        <v>#REF!</v>
      </c>
      <c r="C67" s="207"/>
      <c r="D67" s="209" t="e">
        <f>'получатели поддержки'!#REF!</f>
        <v>#REF!</v>
      </c>
      <c r="E67" s="217"/>
      <c r="F67" s="217"/>
      <c r="G67" s="470">
        <v>0</v>
      </c>
      <c r="H67" s="470" t="e">
        <f>'получатели поддержки'!#REF!/1000</f>
        <v>#REF!</v>
      </c>
      <c r="I67" s="469" t="s">
        <v>2353</v>
      </c>
      <c r="J67" s="207"/>
      <c r="K67" s="20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20"/>
      <c r="AA67" s="166"/>
    </row>
    <row r="68" spans="1:27" ht="30" customHeight="1" x14ac:dyDescent="0.25">
      <c r="A68" s="207" t="e">
        <f>'получатели поддержки'!#REF!</f>
        <v>#REF!</v>
      </c>
      <c r="B68" s="208" t="e">
        <f>'получатели поддержки'!#REF!</f>
        <v>#REF!</v>
      </c>
      <c r="C68" s="207"/>
      <c r="D68" s="209" t="e">
        <f>'получатели поддержки'!#REF!</f>
        <v>#REF!</v>
      </c>
      <c r="E68" s="227"/>
      <c r="F68" s="206"/>
      <c r="G68" s="470">
        <v>0</v>
      </c>
      <c r="H68" s="470" t="e">
        <f>'получатели поддержки'!#REF!/1000</f>
        <v>#REF!</v>
      </c>
      <c r="I68" s="469" t="s">
        <v>2353</v>
      </c>
      <c r="J68" s="207"/>
      <c r="K68" s="217"/>
      <c r="L68" s="217"/>
      <c r="M68" s="217"/>
      <c r="N68" s="217"/>
      <c r="O68" s="217"/>
      <c r="P68" s="217"/>
      <c r="Q68" s="228"/>
      <c r="R68" s="228"/>
      <c r="S68" s="228"/>
      <c r="T68" s="228"/>
      <c r="U68" s="228"/>
      <c r="V68" s="228"/>
      <c r="W68" s="228"/>
      <c r="X68" s="228"/>
      <c r="Y68" s="228"/>
      <c r="Z68" s="220"/>
      <c r="AA68" s="166"/>
    </row>
    <row r="69" spans="1:27" ht="30" customHeight="1" x14ac:dyDescent="0.25">
      <c r="A69" s="207" t="e">
        <f>'получатели поддержки'!#REF!</f>
        <v>#REF!</v>
      </c>
      <c r="B69" s="208" t="e">
        <f>'получатели поддержки'!#REF!</f>
        <v>#REF!</v>
      </c>
      <c r="C69" s="207"/>
      <c r="D69" s="209" t="e">
        <f>'получатели поддержки'!#REF!</f>
        <v>#REF!</v>
      </c>
      <c r="E69" s="227"/>
      <c r="F69" s="206"/>
      <c r="G69" s="470">
        <v>0</v>
      </c>
      <c r="H69" s="470" t="e">
        <f>'получатели поддержки'!#REF!/1000</f>
        <v>#REF!</v>
      </c>
      <c r="I69" s="469" t="s">
        <v>2353</v>
      </c>
      <c r="J69" s="207"/>
      <c r="K69" s="217"/>
      <c r="L69" s="217"/>
      <c r="M69" s="217"/>
      <c r="N69" s="217"/>
      <c r="O69" s="217"/>
      <c r="P69" s="217"/>
      <c r="Q69" s="228"/>
      <c r="R69" s="228"/>
      <c r="S69" s="228"/>
      <c r="T69" s="228"/>
      <c r="U69" s="228"/>
      <c r="V69" s="228"/>
      <c r="W69" s="228"/>
      <c r="X69" s="228"/>
      <c r="Y69" s="228"/>
      <c r="Z69" s="220"/>
      <c r="AA69" s="166"/>
    </row>
    <row r="70" spans="1:27" ht="30" customHeight="1" x14ac:dyDescent="0.25">
      <c r="A70" s="207" t="e">
        <f>'получатели поддержки'!#REF!</f>
        <v>#REF!</v>
      </c>
      <c r="B70" s="208" t="e">
        <f>'получатели поддержки'!#REF!</f>
        <v>#REF!</v>
      </c>
      <c r="C70" s="207"/>
      <c r="D70" s="209" t="e">
        <f>'получатели поддержки'!#REF!</f>
        <v>#REF!</v>
      </c>
      <c r="E70" s="227"/>
      <c r="F70" s="217"/>
      <c r="G70" s="470">
        <v>0</v>
      </c>
      <c r="H70" s="470" t="e">
        <f>'получатели поддержки'!#REF!/1000</f>
        <v>#REF!</v>
      </c>
      <c r="I70" s="469" t="s">
        <v>2353</v>
      </c>
      <c r="J70" s="207"/>
      <c r="K70" s="217"/>
      <c r="L70" s="217"/>
      <c r="M70" s="217"/>
      <c r="N70" s="217"/>
      <c r="O70" s="217"/>
      <c r="P70" s="217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166"/>
    </row>
    <row r="71" spans="1:27" ht="30" customHeight="1" x14ac:dyDescent="0.25">
      <c r="A71" s="207" t="e">
        <f>'получатели поддержки'!#REF!</f>
        <v>#REF!</v>
      </c>
      <c r="B71" s="208" t="e">
        <f>'получатели поддержки'!#REF!</f>
        <v>#REF!</v>
      </c>
      <c r="C71" s="207"/>
      <c r="D71" s="209" t="e">
        <f>'получатели поддержки'!#REF!</f>
        <v>#REF!</v>
      </c>
      <c r="E71" s="227"/>
      <c r="F71" s="206"/>
      <c r="G71" s="470">
        <v>0</v>
      </c>
      <c r="H71" s="470" t="e">
        <f>'получатели поддержки'!#REF!/1000</f>
        <v>#REF!</v>
      </c>
      <c r="I71" s="469" t="s">
        <v>2353</v>
      </c>
      <c r="J71" s="207"/>
      <c r="K71" s="207"/>
      <c r="L71" s="217"/>
      <c r="M71" s="217"/>
      <c r="N71" s="217"/>
      <c r="O71" s="217"/>
      <c r="P71" s="217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166"/>
    </row>
    <row r="72" spans="1:27" ht="30" customHeight="1" x14ac:dyDescent="0.25">
      <c r="A72" s="207" t="e">
        <f>'получатели поддержки'!#REF!</f>
        <v>#REF!</v>
      </c>
      <c r="B72" s="208" t="e">
        <f>'получатели поддержки'!#REF!</f>
        <v>#REF!</v>
      </c>
      <c r="C72" s="207"/>
      <c r="D72" s="209" t="e">
        <f>'получатели поддержки'!#REF!</f>
        <v>#REF!</v>
      </c>
      <c r="F72" s="206"/>
      <c r="G72" s="470">
        <v>0</v>
      </c>
      <c r="H72" s="470" t="e">
        <f>'получатели поддержки'!#REF!/1000</f>
        <v>#REF!</v>
      </c>
      <c r="I72" s="469" t="s">
        <v>2353</v>
      </c>
      <c r="J72" s="207"/>
      <c r="K72" s="207"/>
      <c r="L72" s="217"/>
      <c r="M72" s="217"/>
      <c r="N72" s="217"/>
      <c r="O72" s="217"/>
      <c r="P72" s="217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166"/>
    </row>
    <row r="73" spans="1:27" ht="30" customHeight="1" x14ac:dyDescent="0.25">
      <c r="A73" s="207" t="e">
        <f>'получатели поддержки'!#REF!</f>
        <v>#REF!</v>
      </c>
      <c r="B73" s="208" t="e">
        <f>'получатели поддержки'!#REF!</f>
        <v>#REF!</v>
      </c>
      <c r="C73" s="207"/>
      <c r="D73" s="225"/>
      <c r="E73" s="227"/>
      <c r="F73" s="206"/>
      <c r="G73" s="222"/>
      <c r="H73" s="211"/>
      <c r="I73" s="210"/>
      <c r="J73" s="207"/>
      <c r="K73" s="207"/>
      <c r="L73" s="217"/>
      <c r="M73" s="217"/>
      <c r="N73" s="217"/>
      <c r="O73" s="217"/>
      <c r="P73" s="217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166"/>
    </row>
    <row r="74" spans="1:27" ht="30" customHeight="1" x14ac:dyDescent="0.25">
      <c r="A74" s="207" t="e">
        <f>'получатели поддержки'!#REF!</f>
        <v>#REF!</v>
      </c>
      <c r="B74" s="208" t="e">
        <f>'получатели поддержки'!#REF!</f>
        <v>#REF!</v>
      </c>
      <c r="C74" s="207"/>
      <c r="D74" s="225"/>
      <c r="E74" s="217"/>
      <c r="F74" s="203"/>
      <c r="G74" s="222"/>
      <c r="H74" s="211"/>
      <c r="I74" s="210"/>
      <c r="J74" s="207"/>
      <c r="K74" s="207"/>
      <c r="L74" s="217"/>
      <c r="M74" s="217"/>
      <c r="N74" s="217"/>
      <c r="O74" s="217"/>
      <c r="P74" s="203"/>
      <c r="Q74" s="217"/>
      <c r="R74" s="217"/>
      <c r="S74" s="217"/>
      <c r="T74" s="217"/>
      <c r="U74" s="217"/>
      <c r="V74" s="217"/>
      <c r="W74" s="217"/>
      <c r="X74" s="217"/>
      <c r="Y74" s="217"/>
      <c r="Z74" s="220"/>
      <c r="AA74" s="390"/>
    </row>
    <row r="75" spans="1:27" ht="30" customHeight="1" x14ac:dyDescent="0.25">
      <c r="A75" s="207" t="e">
        <f>'получатели поддержки'!#REF!</f>
        <v>#REF!</v>
      </c>
      <c r="B75" s="208" t="e">
        <f>'получатели поддержки'!#REF!</f>
        <v>#REF!</v>
      </c>
      <c r="C75" s="207"/>
      <c r="D75" s="227"/>
      <c r="E75" s="227"/>
      <c r="F75" s="206"/>
      <c r="G75" s="222"/>
      <c r="H75" s="211"/>
      <c r="I75" s="210"/>
      <c r="J75" s="207"/>
      <c r="K75" s="207"/>
      <c r="L75" s="217"/>
      <c r="M75" s="217"/>
      <c r="N75" s="217"/>
      <c r="O75" s="217"/>
      <c r="P75" s="217"/>
      <c r="Q75" s="220"/>
      <c r="R75" s="220"/>
      <c r="S75" s="220"/>
      <c r="T75" s="220"/>
      <c r="U75" s="220"/>
      <c r="V75" s="220"/>
      <c r="W75" s="220"/>
      <c r="X75" s="220"/>
      <c r="Y75" s="229"/>
      <c r="Z75" s="220"/>
      <c r="AA75" s="166"/>
    </row>
    <row r="76" spans="1:27" ht="30" customHeight="1" x14ac:dyDescent="0.25">
      <c r="A76" s="207" t="e">
        <f>'получатели поддержки'!#REF!</f>
        <v>#REF!</v>
      </c>
      <c r="B76" s="208" t="e">
        <f>'получатели поддержки'!#REF!</f>
        <v>#REF!</v>
      </c>
      <c r="C76" s="207"/>
      <c r="D76" s="227"/>
      <c r="E76" s="227"/>
      <c r="F76" s="206"/>
      <c r="G76" s="222"/>
      <c r="H76" s="211"/>
      <c r="I76" s="210"/>
      <c r="J76" s="207"/>
      <c r="K76" s="207"/>
      <c r="L76" s="217"/>
      <c r="M76" s="217"/>
      <c r="N76" s="217"/>
      <c r="O76" s="217"/>
      <c r="P76" s="217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166"/>
    </row>
    <row r="77" spans="1:27" ht="30" customHeight="1" x14ac:dyDescent="0.25">
      <c r="A77" s="207" t="e">
        <f>'получатели поддержки'!#REF!</f>
        <v>#REF!</v>
      </c>
      <c r="B77" s="208" t="e">
        <f>'получатели поддержки'!#REF!</f>
        <v>#REF!</v>
      </c>
      <c r="C77" s="207"/>
      <c r="D77" s="227"/>
      <c r="E77" s="217"/>
      <c r="F77" s="206"/>
      <c r="G77" s="222"/>
      <c r="H77" s="211"/>
      <c r="I77" s="210"/>
      <c r="J77" s="207"/>
      <c r="K77" s="217"/>
      <c r="L77" s="230"/>
      <c r="M77" s="230"/>
      <c r="N77" s="230"/>
      <c r="O77" s="217"/>
      <c r="P77" s="217"/>
      <c r="Q77" s="220"/>
      <c r="R77" s="220"/>
      <c r="S77" s="220"/>
      <c r="T77" s="220"/>
      <c r="U77" s="220"/>
      <c r="V77" s="220"/>
      <c r="W77" s="220"/>
      <c r="X77" s="220"/>
      <c r="Y77" s="229"/>
      <c r="Z77" s="220"/>
      <c r="AA77" s="166"/>
    </row>
    <row r="78" spans="1:27" ht="30" customHeight="1" x14ac:dyDescent="0.25">
      <c r="A78" s="207" t="e">
        <f>'получатели поддержки'!#REF!</f>
        <v>#REF!</v>
      </c>
      <c r="B78" s="208" t="e">
        <f>'получатели поддержки'!#REF!</f>
        <v>#REF!</v>
      </c>
      <c r="C78" s="207"/>
      <c r="D78" s="227"/>
      <c r="E78" s="227"/>
      <c r="F78" s="206"/>
      <c r="G78" s="222"/>
      <c r="H78" s="211"/>
      <c r="I78" s="210"/>
      <c r="J78" s="207"/>
      <c r="K78" s="217"/>
      <c r="L78" s="217"/>
      <c r="M78" s="217"/>
      <c r="N78" s="217"/>
      <c r="O78" s="217"/>
      <c r="P78" s="217"/>
      <c r="Q78" s="227"/>
      <c r="R78" s="227"/>
      <c r="S78" s="227"/>
      <c r="T78" s="227"/>
      <c r="U78" s="227"/>
      <c r="V78" s="227"/>
      <c r="W78" s="227"/>
      <c r="X78" s="227"/>
      <c r="Y78" s="229"/>
      <c r="Z78" s="227"/>
      <c r="AA78" s="166"/>
    </row>
    <row r="79" spans="1:27" ht="30" customHeight="1" x14ac:dyDescent="0.25">
      <c r="A79" s="207" t="e">
        <f>'получатели поддержки'!#REF!</f>
        <v>#REF!</v>
      </c>
      <c r="B79" s="208" t="e">
        <f>'получатели поддержки'!#REF!</f>
        <v>#REF!</v>
      </c>
      <c r="C79" s="207"/>
      <c r="D79" s="227"/>
      <c r="E79" s="217"/>
      <c r="F79" s="217"/>
      <c r="G79" s="222"/>
      <c r="H79" s="211"/>
      <c r="I79" s="210"/>
      <c r="J79" s="207"/>
      <c r="K79" s="20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31"/>
      <c r="Z79" s="227"/>
      <c r="AA79" s="166"/>
    </row>
    <row r="80" spans="1:27" ht="30" customHeight="1" x14ac:dyDescent="0.25">
      <c r="A80" s="207" t="e">
        <f>'получатели поддержки'!#REF!</f>
        <v>#REF!</v>
      </c>
      <c r="B80" s="208" t="e">
        <f>'получатели поддержки'!#REF!</f>
        <v>#REF!</v>
      </c>
      <c r="C80" s="207"/>
      <c r="D80" s="235"/>
      <c r="E80" s="227"/>
      <c r="F80" s="206"/>
      <c r="G80" s="222"/>
      <c r="H80" s="211"/>
      <c r="I80" s="210"/>
      <c r="J80" s="207"/>
      <c r="K80" s="21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166"/>
    </row>
    <row r="81" spans="1:27" ht="30" customHeight="1" x14ac:dyDescent="0.25">
      <c r="A81" s="207" t="e">
        <f>'получатели поддержки'!#REF!</f>
        <v>#REF!</v>
      </c>
      <c r="B81" s="208" t="e">
        <f>'получатели поддержки'!#REF!</f>
        <v>#REF!</v>
      </c>
      <c r="C81" s="207"/>
      <c r="D81" s="227"/>
      <c r="E81" s="227"/>
      <c r="F81" s="206"/>
      <c r="G81" s="222"/>
      <c r="H81" s="211"/>
      <c r="I81" s="210"/>
      <c r="J81" s="207"/>
      <c r="K81" s="20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166"/>
    </row>
    <row r="82" spans="1:27" ht="30" customHeight="1" x14ac:dyDescent="0.25">
      <c r="A82" s="207" t="e">
        <f>'получатели поддержки'!#REF!</f>
        <v>#REF!</v>
      </c>
      <c r="B82" s="208" t="e">
        <f>'получатели поддержки'!#REF!</f>
        <v>#REF!</v>
      </c>
      <c r="C82" s="207"/>
      <c r="D82" s="227"/>
      <c r="E82" s="227"/>
      <c r="F82" s="206"/>
      <c r="G82" s="222"/>
      <c r="H82" s="211"/>
      <c r="I82" s="210"/>
      <c r="J82" s="207"/>
      <c r="K82" s="207"/>
      <c r="L82" s="227"/>
      <c r="M82" s="219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166"/>
    </row>
    <row r="83" spans="1:27" ht="30" customHeight="1" x14ac:dyDescent="0.25">
      <c r="A83" s="207" t="e">
        <f>'получатели поддержки'!#REF!</f>
        <v>#REF!</v>
      </c>
      <c r="B83" s="208" t="e">
        <f>'получатели поддержки'!#REF!</f>
        <v>#REF!</v>
      </c>
      <c r="C83" s="207"/>
      <c r="D83" s="227"/>
      <c r="E83" s="227"/>
      <c r="F83" s="206"/>
      <c r="G83" s="222"/>
      <c r="H83" s="211"/>
      <c r="I83" s="210"/>
      <c r="J83" s="207"/>
      <c r="K83" s="207"/>
      <c r="L83" s="220"/>
      <c r="M83" s="227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166"/>
    </row>
    <row r="84" spans="1:27" ht="30" customHeight="1" x14ac:dyDescent="0.25">
      <c r="A84" s="207" t="e">
        <f>'получатели поддержки'!#REF!</f>
        <v>#REF!</v>
      </c>
      <c r="B84" s="208" t="e">
        <f>'получатели поддержки'!#REF!</f>
        <v>#REF!</v>
      </c>
      <c r="C84" s="207"/>
      <c r="D84" s="227"/>
      <c r="E84" s="217"/>
      <c r="F84" s="217"/>
      <c r="G84" s="222"/>
      <c r="H84" s="211"/>
      <c r="I84" s="210"/>
      <c r="J84" s="207"/>
      <c r="K84" s="20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20"/>
      <c r="AA84" s="166"/>
    </row>
    <row r="85" spans="1:27" ht="30" customHeight="1" x14ac:dyDescent="0.25">
      <c r="A85" s="207" t="e">
        <f>'получатели поддержки'!#REF!</f>
        <v>#REF!</v>
      </c>
      <c r="B85" s="208" t="e">
        <f>'получатели поддержки'!#REF!</f>
        <v>#REF!</v>
      </c>
      <c r="C85" s="207"/>
      <c r="D85" s="227"/>
      <c r="E85" s="227"/>
      <c r="F85" s="206"/>
      <c r="G85" s="222"/>
      <c r="H85" s="211"/>
      <c r="I85" s="210"/>
      <c r="J85" s="207"/>
      <c r="K85" s="20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20"/>
      <c r="AA85" s="166"/>
    </row>
    <row r="86" spans="1:27" ht="30" customHeight="1" x14ac:dyDescent="0.25">
      <c r="A86" s="207" t="e">
        <f>'получатели поддержки'!#REF!</f>
        <v>#REF!</v>
      </c>
      <c r="B86" s="208" t="e">
        <f>'получатели поддержки'!#REF!</f>
        <v>#REF!</v>
      </c>
      <c r="C86" s="207"/>
      <c r="D86" s="221"/>
      <c r="E86" s="217"/>
      <c r="F86" s="218"/>
      <c r="G86" s="222"/>
      <c r="H86" s="211"/>
      <c r="I86" s="210"/>
      <c r="J86" s="207"/>
      <c r="K86" s="20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20"/>
      <c r="Z86" s="220"/>
      <c r="AA86" s="166"/>
    </row>
    <row r="87" spans="1:27" ht="30" customHeight="1" x14ac:dyDescent="0.25">
      <c r="A87" s="207" t="e">
        <f>'получатели поддержки'!#REF!</f>
        <v>#REF!</v>
      </c>
      <c r="B87" s="208" t="e">
        <f>'получатели поддержки'!#REF!</f>
        <v>#REF!</v>
      </c>
      <c r="C87" s="207"/>
      <c r="D87" s="227"/>
      <c r="E87" s="227"/>
      <c r="F87" s="206"/>
      <c r="G87" s="222"/>
      <c r="H87" s="211"/>
      <c r="I87" s="210"/>
      <c r="J87" s="207"/>
      <c r="K87" s="207"/>
      <c r="L87" s="227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166"/>
    </row>
    <row r="88" spans="1:27" s="446" customFormat="1" ht="30" customHeight="1" x14ac:dyDescent="0.25">
      <c r="A88" s="207" t="e">
        <f>'получатели поддержки'!#REF!</f>
        <v>#REF!</v>
      </c>
      <c r="B88" s="208" t="e">
        <f>'получатели поддержки'!#REF!</f>
        <v>#REF!</v>
      </c>
      <c r="C88" s="443"/>
      <c r="D88" s="448"/>
      <c r="E88" s="218"/>
      <c r="F88" s="206"/>
      <c r="G88" s="449"/>
      <c r="H88" s="226"/>
      <c r="I88" s="214"/>
      <c r="J88" s="443"/>
      <c r="K88" s="443"/>
      <c r="L88" s="218"/>
      <c r="M88" s="218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50"/>
    </row>
    <row r="89" spans="1:27" s="446" customFormat="1" ht="30" customHeight="1" x14ac:dyDescent="0.25">
      <c r="A89" s="207" t="e">
        <f>'получатели поддержки'!#REF!</f>
        <v>#REF!</v>
      </c>
      <c r="B89" s="208" t="e">
        <f>'получатели поддержки'!#REF!</f>
        <v>#REF!</v>
      </c>
      <c r="C89" s="443"/>
      <c r="D89" s="448"/>
      <c r="E89" s="448"/>
      <c r="F89" s="452"/>
      <c r="G89" s="449"/>
      <c r="H89" s="226"/>
      <c r="I89" s="214"/>
      <c r="J89" s="443"/>
      <c r="K89" s="218"/>
      <c r="L89" s="420"/>
      <c r="M89" s="453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  <c r="Z89" s="420"/>
      <c r="AA89" s="450"/>
    </row>
    <row r="90" spans="1:27" s="194" customFormat="1" ht="30" customHeight="1" x14ac:dyDescent="0.25">
      <c r="A90" s="207" t="e">
        <f>'получатели поддержки'!#REF!</f>
        <v>#REF!</v>
      </c>
      <c r="B90" s="208" t="e">
        <f>'получатели поддержки'!#REF!</f>
        <v>#REF!</v>
      </c>
      <c r="C90" s="207"/>
      <c r="D90" s="227"/>
      <c r="E90" s="217"/>
      <c r="F90" s="452"/>
      <c r="G90" s="232"/>
      <c r="H90" s="211"/>
      <c r="I90" s="210"/>
      <c r="J90" s="207"/>
      <c r="K90" s="20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20"/>
      <c r="AA90" s="166"/>
    </row>
    <row r="91" spans="1:27" ht="30" customHeight="1" x14ac:dyDescent="0.25">
      <c r="A91" s="207" t="e">
        <f>'получатели поддержки'!#REF!</f>
        <v>#REF!</v>
      </c>
      <c r="B91" s="208" t="e">
        <f>'получатели поддержки'!#REF!</f>
        <v>#REF!</v>
      </c>
      <c r="C91" s="207"/>
      <c r="D91" s="227"/>
      <c r="E91" s="217"/>
      <c r="F91" s="452"/>
      <c r="G91" s="232"/>
      <c r="H91" s="211"/>
      <c r="I91" s="210"/>
      <c r="J91" s="207"/>
      <c r="K91" s="207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166"/>
    </row>
    <row r="92" spans="1:27" s="194" customFormat="1" ht="30" customHeight="1" x14ac:dyDescent="0.25">
      <c r="A92" s="207" t="e">
        <f>'получатели поддержки'!#REF!</f>
        <v>#REF!</v>
      </c>
      <c r="B92" s="208" t="e">
        <f>'получатели поддержки'!#REF!</f>
        <v>#REF!</v>
      </c>
      <c r="C92" s="207"/>
      <c r="D92" s="227"/>
      <c r="E92" s="217"/>
      <c r="F92" s="234"/>
      <c r="G92" s="232"/>
      <c r="H92" s="211"/>
      <c r="I92" s="210"/>
      <c r="J92" s="207"/>
      <c r="K92" s="207"/>
      <c r="L92" s="233"/>
      <c r="M92" s="327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166"/>
    </row>
    <row r="93" spans="1:27" ht="30" customHeight="1" x14ac:dyDescent="0.25">
      <c r="A93" s="207" t="e">
        <f>'получатели поддержки'!#REF!</f>
        <v>#REF!</v>
      </c>
      <c r="B93" s="208" t="e">
        <f>'получатели поддержки'!#REF!</f>
        <v>#REF!</v>
      </c>
      <c r="C93" s="207"/>
      <c r="D93" s="227"/>
      <c r="E93" s="217"/>
      <c r="F93" s="439"/>
      <c r="G93" s="222"/>
      <c r="H93" s="211"/>
      <c r="I93" s="210"/>
      <c r="J93" s="207"/>
      <c r="K93" s="207"/>
      <c r="L93" s="217"/>
      <c r="M93" s="217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390"/>
    </row>
    <row r="94" spans="1:27" ht="30" customHeight="1" x14ac:dyDescent="0.25">
      <c r="A94" s="207" t="e">
        <f>'получатели поддержки'!#REF!</f>
        <v>#REF!</v>
      </c>
      <c r="B94" s="208" t="e">
        <f>'получатели поддержки'!#REF!</f>
        <v>#REF!</v>
      </c>
      <c r="C94" s="207"/>
      <c r="D94" s="227"/>
      <c r="E94" s="227"/>
      <c r="F94" s="439"/>
      <c r="G94" s="232"/>
      <c r="H94" s="211"/>
      <c r="I94" s="210"/>
      <c r="J94" s="207"/>
      <c r="K94" s="217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166"/>
    </row>
    <row r="95" spans="1:27" s="446" customFormat="1" ht="30" customHeight="1" x14ac:dyDescent="0.25">
      <c r="A95" s="207" t="e">
        <f>'получатели поддержки'!#REF!</f>
        <v>#REF!</v>
      </c>
      <c r="B95" s="208" t="e">
        <f>'получатели поддержки'!#REF!</f>
        <v>#REF!</v>
      </c>
      <c r="C95" s="443"/>
      <c r="D95" s="448"/>
      <c r="E95" s="448"/>
      <c r="F95" s="452"/>
      <c r="G95" s="449"/>
      <c r="H95" s="226"/>
      <c r="I95" s="214"/>
      <c r="J95" s="443"/>
      <c r="K95" s="443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50"/>
    </row>
    <row r="96" spans="1:27" ht="30" customHeight="1" x14ac:dyDescent="0.25">
      <c r="A96" s="207" t="e">
        <f>'получатели поддержки'!#REF!</f>
        <v>#REF!</v>
      </c>
      <c r="B96" s="208" t="e">
        <f>'получатели поддержки'!#REF!</f>
        <v>#REF!</v>
      </c>
      <c r="C96" s="207"/>
      <c r="D96" s="227"/>
      <c r="E96" s="217"/>
      <c r="F96" s="439"/>
      <c r="G96" s="232"/>
      <c r="H96" s="211"/>
      <c r="I96" s="210"/>
      <c r="J96" s="207"/>
      <c r="K96" s="207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328"/>
      <c r="Z96" s="220"/>
      <c r="AA96" s="166"/>
    </row>
    <row r="97" spans="1:27" ht="30" customHeight="1" x14ac:dyDescent="0.25">
      <c r="A97" s="207" t="e">
        <f>'получатели поддержки'!#REF!</f>
        <v>#REF!</v>
      </c>
      <c r="B97" s="208" t="e">
        <f>'получатели поддержки'!#REF!</f>
        <v>#REF!</v>
      </c>
      <c r="C97" s="207"/>
      <c r="D97" s="227"/>
      <c r="E97" s="217"/>
      <c r="F97" s="439"/>
      <c r="G97" s="232"/>
      <c r="H97" s="211"/>
      <c r="I97" s="210"/>
      <c r="J97" s="207"/>
      <c r="K97" s="207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166"/>
    </row>
    <row r="98" spans="1:27" ht="30" customHeight="1" x14ac:dyDescent="0.25">
      <c r="A98" s="207" t="e">
        <f>'получатели поддержки'!#REF!</f>
        <v>#REF!</v>
      </c>
      <c r="B98" s="208" t="e">
        <f>'получатели поддержки'!#REF!</f>
        <v>#REF!</v>
      </c>
      <c r="C98" s="207"/>
      <c r="D98" s="227"/>
      <c r="E98" s="227"/>
      <c r="F98" s="206"/>
      <c r="G98" s="232"/>
      <c r="H98" s="211"/>
      <c r="I98" s="210"/>
      <c r="J98" s="207"/>
      <c r="K98" s="207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166"/>
    </row>
    <row r="99" spans="1:27" s="446" customFormat="1" ht="30" customHeight="1" x14ac:dyDescent="0.25">
      <c r="A99" s="207" t="e">
        <f>'получатели поддержки'!#REF!</f>
        <v>#REF!</v>
      </c>
      <c r="B99" s="208" t="e">
        <f>'получатели поддержки'!#REF!</f>
        <v>#REF!</v>
      </c>
      <c r="C99" s="443"/>
      <c r="D99" s="448"/>
      <c r="E99" s="218"/>
      <c r="F99" s="206"/>
      <c r="G99" s="449"/>
      <c r="H99" s="226"/>
      <c r="I99" s="214"/>
      <c r="J99" s="443"/>
      <c r="K99" s="443"/>
      <c r="L99" s="420"/>
      <c r="M99" s="420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  <c r="Z99" s="420"/>
      <c r="AA99" s="450"/>
    </row>
    <row r="100" spans="1:27" s="446" customFormat="1" ht="30" customHeight="1" x14ac:dyDescent="0.25">
      <c r="A100" s="207" t="e">
        <f>'получатели поддержки'!#REF!</f>
        <v>#REF!</v>
      </c>
      <c r="B100" s="208" t="e">
        <f>'получатели поддержки'!#REF!</f>
        <v>#REF!</v>
      </c>
      <c r="C100" s="443"/>
      <c r="D100" s="448"/>
      <c r="E100" s="448"/>
      <c r="F100" s="452"/>
      <c r="G100" s="449"/>
      <c r="H100" s="226"/>
      <c r="I100" s="214"/>
      <c r="J100" s="443"/>
      <c r="K100" s="218"/>
      <c r="L100" s="420"/>
      <c r="M100" s="420"/>
      <c r="N100" s="420"/>
      <c r="O100" s="420"/>
      <c r="P100" s="420"/>
      <c r="Q100" s="420"/>
      <c r="R100" s="420"/>
      <c r="S100" s="420"/>
      <c r="T100" s="420"/>
      <c r="U100" s="420"/>
      <c r="V100" s="420"/>
      <c r="W100" s="420"/>
      <c r="X100" s="420"/>
      <c r="Y100" s="420"/>
      <c r="Z100" s="420"/>
      <c r="AA100" s="450"/>
    </row>
    <row r="101" spans="1:27" s="446" customFormat="1" ht="30" customHeight="1" x14ac:dyDescent="0.25">
      <c r="A101" s="207" t="e">
        <f>'получатели поддержки'!#REF!</f>
        <v>#REF!</v>
      </c>
      <c r="B101" s="208" t="e">
        <f>'получатели поддержки'!#REF!</f>
        <v>#REF!</v>
      </c>
      <c r="C101" s="443"/>
      <c r="D101" s="448"/>
      <c r="E101" s="448"/>
      <c r="F101" s="439"/>
      <c r="G101" s="449"/>
      <c r="H101" s="226"/>
      <c r="I101" s="214"/>
      <c r="J101" s="443"/>
      <c r="K101" s="443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420"/>
      <c r="W101" s="420"/>
      <c r="X101" s="420"/>
      <c r="Y101" s="420"/>
      <c r="Z101" s="420"/>
      <c r="AA101" s="450"/>
    </row>
    <row r="102" spans="1:27" s="446" customFormat="1" ht="30" customHeight="1" x14ac:dyDescent="0.25">
      <c r="A102" s="207" t="e">
        <f>'получатели поддержки'!#REF!</f>
        <v>#REF!</v>
      </c>
      <c r="B102" s="208" t="e">
        <f>'получатели поддержки'!#REF!</f>
        <v>#REF!</v>
      </c>
      <c r="C102" s="443"/>
      <c r="D102" s="448"/>
      <c r="E102" s="218"/>
      <c r="F102" s="439"/>
      <c r="G102" s="449"/>
      <c r="H102" s="226"/>
      <c r="I102" s="214"/>
      <c r="J102" s="443"/>
      <c r="K102" s="218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20"/>
      <c r="AA102" s="451"/>
    </row>
    <row r="103" spans="1:27" ht="30" customHeight="1" x14ac:dyDescent="0.25">
      <c r="A103" s="207" t="e">
        <f>'получатели поддержки'!#REF!</f>
        <v>#REF!</v>
      </c>
      <c r="B103" s="208" t="e">
        <f>'получатели поддержки'!#REF!</f>
        <v>#REF!</v>
      </c>
      <c r="C103" s="207"/>
      <c r="D103" s="227"/>
      <c r="E103" s="227"/>
      <c r="F103" s="206"/>
      <c r="G103" s="232"/>
      <c r="H103" s="211"/>
      <c r="I103" s="210"/>
      <c r="J103" s="207"/>
      <c r="K103" s="207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390"/>
    </row>
    <row r="104" spans="1:27" ht="30" customHeight="1" x14ac:dyDescent="0.25">
      <c r="A104" s="207" t="e">
        <f>'получатели поддержки'!#REF!</f>
        <v>#REF!</v>
      </c>
      <c r="B104" s="208" t="e">
        <f>'получатели поддержки'!#REF!</f>
        <v>#REF!</v>
      </c>
      <c r="C104" s="207"/>
      <c r="D104" s="206"/>
      <c r="E104" s="227"/>
      <c r="F104" s="206"/>
      <c r="G104" s="391"/>
      <c r="H104" s="211"/>
      <c r="I104" s="210"/>
      <c r="J104" s="207"/>
      <c r="K104" s="207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390"/>
    </row>
    <row r="105" spans="1:27" ht="30" customHeight="1" x14ac:dyDescent="0.25">
      <c r="A105" s="207">
        <f>'получатели поддержки'!B34</f>
        <v>0</v>
      </c>
      <c r="B105" s="208">
        <f>'получатели поддержки'!C34</f>
        <v>0</v>
      </c>
      <c r="C105" s="207"/>
      <c r="D105" s="206"/>
      <c r="E105" s="227"/>
      <c r="F105" s="206"/>
      <c r="G105" s="391"/>
      <c r="H105" s="211"/>
      <c r="I105" s="210"/>
      <c r="J105" s="207"/>
      <c r="K105" s="217"/>
      <c r="L105" s="220"/>
      <c r="M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390"/>
    </row>
    <row r="106" spans="1:27" ht="30" customHeight="1" x14ac:dyDescent="0.25">
      <c r="A106" s="207">
        <f>'получатели поддержки'!B35</f>
        <v>0</v>
      </c>
      <c r="B106" s="208">
        <f>'получатели поддержки'!C35</f>
        <v>0</v>
      </c>
      <c r="C106" s="207"/>
      <c r="D106" s="206"/>
      <c r="E106" s="210"/>
      <c r="F106" s="214"/>
      <c r="G106" s="391"/>
      <c r="H106" s="211"/>
      <c r="I106" s="210"/>
      <c r="J106" s="207"/>
      <c r="K106" s="207"/>
      <c r="L106" s="328"/>
      <c r="M106" s="328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390"/>
    </row>
    <row r="107" spans="1:27" ht="30" customHeight="1" x14ac:dyDescent="0.25">
      <c r="A107" s="207">
        <f>'получатели поддержки'!B36</f>
        <v>0</v>
      </c>
      <c r="B107" s="208">
        <f>'получатели поддержки'!C36</f>
        <v>0</v>
      </c>
      <c r="C107" s="207"/>
      <c r="D107" s="206"/>
      <c r="E107" s="217"/>
      <c r="F107" s="218"/>
      <c r="G107" s="391"/>
      <c r="H107" s="211"/>
      <c r="I107" s="210"/>
      <c r="J107" s="207"/>
      <c r="K107" s="207"/>
      <c r="L107" s="328"/>
      <c r="M107" s="328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390"/>
    </row>
    <row r="108" spans="1:27" ht="30" customHeight="1" x14ac:dyDescent="0.25">
      <c r="A108" s="207">
        <f>'получатели поддержки'!B37</f>
        <v>0</v>
      </c>
      <c r="B108" s="208">
        <f>'получатели поддержки'!C37</f>
        <v>0</v>
      </c>
      <c r="C108" s="207"/>
      <c r="D108" s="206"/>
      <c r="E108" s="227"/>
      <c r="F108" s="206"/>
      <c r="G108" s="391"/>
      <c r="H108" s="211"/>
      <c r="I108" s="210"/>
      <c r="J108" s="207"/>
      <c r="K108" s="207"/>
      <c r="L108" s="328"/>
      <c r="M108" s="328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390"/>
    </row>
    <row r="109" spans="1:27" ht="30" customHeight="1" x14ac:dyDescent="0.25">
      <c r="A109" s="207">
        <f>'получатели поддержки'!B38</f>
        <v>0</v>
      </c>
      <c r="B109" s="208">
        <f>'получатели поддержки'!C38</f>
        <v>0</v>
      </c>
      <c r="C109" s="207"/>
      <c r="D109" s="206"/>
      <c r="E109" s="227"/>
      <c r="F109" s="206"/>
      <c r="G109" s="391"/>
      <c r="H109" s="211"/>
      <c r="I109" s="210"/>
      <c r="J109" s="207"/>
      <c r="K109" s="227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328"/>
      <c r="Z109" s="220"/>
      <c r="AA109" s="390"/>
    </row>
    <row r="110" spans="1:27" ht="30" customHeight="1" x14ac:dyDescent="0.25">
      <c r="A110" s="207">
        <f>'получатели поддержки'!B39</f>
        <v>0</v>
      </c>
      <c r="B110" s="208">
        <f>'получатели поддержки'!C39</f>
        <v>0</v>
      </c>
      <c r="C110" s="207"/>
      <c r="D110" s="339"/>
      <c r="E110" s="217"/>
      <c r="F110" s="203"/>
      <c r="G110" s="222"/>
      <c r="H110" s="211"/>
      <c r="I110" s="210"/>
      <c r="J110" s="207"/>
      <c r="K110" s="20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20"/>
      <c r="AA110" s="390"/>
    </row>
    <row r="111" spans="1:27" ht="30" customHeight="1" x14ac:dyDescent="0.25">
      <c r="A111" s="207">
        <f>'получатели поддержки'!B40</f>
        <v>0</v>
      </c>
      <c r="B111" s="208">
        <f>'получатели поддержки'!C40</f>
        <v>0</v>
      </c>
      <c r="C111" s="207"/>
      <c r="D111" s="339"/>
      <c r="E111" s="227"/>
      <c r="F111" s="438"/>
      <c r="G111" s="222"/>
      <c r="H111" s="211"/>
      <c r="I111" s="210"/>
      <c r="J111" s="207"/>
      <c r="K111" s="227"/>
      <c r="Y111" s="442"/>
      <c r="AA111" s="390"/>
    </row>
    <row r="112" spans="1:27" ht="30" customHeight="1" x14ac:dyDescent="0.25">
      <c r="A112" s="207">
        <f>'получатели поддержки'!B41</f>
        <v>0</v>
      </c>
      <c r="B112" s="208">
        <f>'получатели поддержки'!C41</f>
        <v>0</v>
      </c>
      <c r="C112" s="207"/>
      <c r="D112" s="339"/>
      <c r="E112" s="217"/>
      <c r="F112" s="217"/>
      <c r="G112" s="340"/>
      <c r="H112" s="211"/>
      <c r="I112" s="210"/>
      <c r="J112" s="207"/>
      <c r="K112" s="20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AA112" s="390"/>
    </row>
    <row r="113" spans="1:27" ht="30" customHeight="1" x14ac:dyDescent="0.25">
      <c r="A113" s="207">
        <f>'получатели поддержки'!B42</f>
        <v>0</v>
      </c>
      <c r="B113" s="208">
        <f>'получатели поддержки'!C42</f>
        <v>0</v>
      </c>
      <c r="C113" s="207"/>
      <c r="D113" s="339"/>
      <c r="E113" s="217"/>
      <c r="F113" s="439"/>
      <c r="G113" s="222"/>
      <c r="H113" s="211"/>
      <c r="I113" s="210"/>
      <c r="J113" s="207"/>
      <c r="K113" s="207"/>
      <c r="L113" s="217"/>
      <c r="M113" s="217"/>
      <c r="N113" s="220"/>
      <c r="O113" s="420"/>
      <c r="P113" s="420"/>
      <c r="Q113" s="220"/>
      <c r="R113" s="220"/>
      <c r="S113" s="220"/>
      <c r="T113" s="220"/>
      <c r="U113" s="220"/>
      <c r="V113" s="220"/>
      <c r="W113" s="220"/>
      <c r="X113" s="220"/>
      <c r="Y113" s="227"/>
      <c r="Z113" s="220"/>
      <c r="AA113" s="390"/>
    </row>
    <row r="114" spans="1:27" ht="30" customHeight="1" x14ac:dyDescent="0.25">
      <c r="A114" s="207">
        <f>'получатели поддержки'!B43</f>
        <v>0</v>
      </c>
      <c r="B114" s="208">
        <f>'получатели поддержки'!C43</f>
        <v>0</v>
      </c>
      <c r="C114" s="207"/>
      <c r="D114" s="339"/>
      <c r="E114" s="227"/>
      <c r="F114" s="206"/>
      <c r="G114" s="222"/>
      <c r="H114" s="211"/>
      <c r="I114" s="210"/>
      <c r="J114" s="207"/>
      <c r="K114" s="22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20"/>
      <c r="AA114" s="390"/>
    </row>
    <row r="115" spans="1:27" ht="30" customHeight="1" x14ac:dyDescent="0.25">
      <c r="A115" s="207">
        <f>'получатели поддержки'!B44</f>
        <v>0</v>
      </c>
      <c r="B115" s="208">
        <f>'получатели поддержки'!C44</f>
        <v>0</v>
      </c>
      <c r="C115" s="207"/>
      <c r="D115" s="339"/>
      <c r="E115" s="217"/>
      <c r="F115" s="217"/>
      <c r="G115" s="340"/>
      <c r="H115" s="211"/>
      <c r="I115" s="210"/>
      <c r="J115" s="207"/>
      <c r="K115" s="20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20"/>
      <c r="AA115" s="390"/>
    </row>
    <row r="116" spans="1:27" ht="30" customHeight="1" x14ac:dyDescent="0.25">
      <c r="A116" s="207">
        <f>'получатели поддержки'!B45</f>
        <v>0</v>
      </c>
      <c r="B116" s="208">
        <f>'получатели поддержки'!C45</f>
        <v>0</v>
      </c>
      <c r="C116" s="207"/>
      <c r="D116" s="339"/>
      <c r="E116" s="227"/>
      <c r="F116" s="206"/>
      <c r="G116" s="222"/>
      <c r="H116" s="211"/>
      <c r="I116" s="210"/>
      <c r="J116" s="207"/>
      <c r="K116" s="207"/>
      <c r="L116" s="217"/>
      <c r="M116" s="217"/>
      <c r="AA116" s="390"/>
    </row>
    <row r="117" spans="1:27" ht="30" customHeight="1" x14ac:dyDescent="0.25">
      <c r="A117" s="207">
        <f>'получатели поддержки'!B46</f>
        <v>0</v>
      </c>
      <c r="B117" s="208">
        <f>'получатели поддержки'!C46</f>
        <v>0</v>
      </c>
      <c r="C117" s="207"/>
      <c r="D117" s="339"/>
      <c r="E117" s="227"/>
      <c r="F117" s="339"/>
      <c r="G117" s="340"/>
      <c r="H117" s="211"/>
      <c r="I117" s="210"/>
      <c r="J117" s="207"/>
      <c r="K117" s="217"/>
      <c r="L117" s="217"/>
      <c r="M117" s="217"/>
      <c r="AA117" s="390"/>
    </row>
    <row r="118" spans="1:27" ht="30" customHeight="1" x14ac:dyDescent="0.25">
      <c r="A118" s="207">
        <f>'получатели поддержки'!B47</f>
        <v>0</v>
      </c>
      <c r="B118" s="208">
        <f>'получатели поддержки'!C47</f>
        <v>0</v>
      </c>
      <c r="C118" s="207"/>
      <c r="D118" s="339"/>
      <c r="E118" s="227"/>
      <c r="F118" s="339"/>
      <c r="G118" s="340"/>
      <c r="H118" s="211"/>
      <c r="I118" s="210"/>
      <c r="J118" s="207"/>
      <c r="K118" s="207"/>
      <c r="AA118" s="390"/>
    </row>
    <row r="119" spans="1:27" ht="30" customHeight="1" x14ac:dyDescent="0.25">
      <c r="A119" s="207">
        <f>'получатели поддержки'!B48</f>
        <v>0</v>
      </c>
      <c r="B119" s="208">
        <f>'получатели поддержки'!C48</f>
        <v>0</v>
      </c>
      <c r="C119" s="207"/>
      <c r="D119" s="339"/>
      <c r="E119" s="227"/>
      <c r="F119" s="339"/>
      <c r="G119" s="340"/>
      <c r="H119" s="211"/>
      <c r="I119" s="210"/>
      <c r="J119" s="207"/>
      <c r="K119" s="217"/>
      <c r="L119" s="217"/>
      <c r="M119" s="217"/>
      <c r="AA119" s="390"/>
    </row>
    <row r="120" spans="1:27" ht="30" customHeight="1" x14ac:dyDescent="0.25">
      <c r="A120" s="207">
        <f>'получатели поддержки'!B49</f>
        <v>0</v>
      </c>
      <c r="B120" s="208">
        <f>'получатели поддержки'!C49</f>
        <v>0</v>
      </c>
      <c r="C120" s="207"/>
      <c r="D120" s="339"/>
      <c r="E120" s="227"/>
      <c r="F120" s="339"/>
      <c r="G120" s="222"/>
      <c r="H120" s="211"/>
      <c r="I120" s="210"/>
      <c r="J120" s="207"/>
      <c r="K120" s="207"/>
      <c r="AA120" s="390"/>
    </row>
    <row r="121" spans="1:27" ht="30" customHeight="1" x14ac:dyDescent="0.25">
      <c r="A121" s="207">
        <f>'получатели поддержки'!B50</f>
        <v>0</v>
      </c>
      <c r="B121" s="208">
        <f>'получатели поддержки'!C50</f>
        <v>0</v>
      </c>
      <c r="C121" s="207"/>
      <c r="D121" s="221"/>
      <c r="E121" s="208"/>
      <c r="F121" s="208"/>
      <c r="G121" s="340"/>
      <c r="H121" s="211"/>
      <c r="I121" s="210"/>
      <c r="J121" s="207"/>
      <c r="K121" s="207"/>
      <c r="AA121" s="390"/>
    </row>
    <row r="122" spans="1:27" ht="30" customHeight="1" x14ac:dyDescent="0.25">
      <c r="A122" s="207">
        <f>'получатели поддержки'!B51</f>
        <v>0</v>
      </c>
      <c r="B122" s="208">
        <f>'получатели поддержки'!C51</f>
        <v>0</v>
      </c>
      <c r="C122" s="207"/>
      <c r="D122" s="339"/>
      <c r="E122" s="227"/>
      <c r="F122" s="339"/>
      <c r="G122" s="340"/>
      <c r="H122" s="211"/>
      <c r="I122" s="210"/>
      <c r="J122" s="207"/>
      <c r="K122" s="207"/>
      <c r="AA122" s="390"/>
    </row>
    <row r="123" spans="1:27" ht="30" customHeight="1" x14ac:dyDescent="0.25">
      <c r="A123" s="207">
        <f>'получатели поддержки'!B52</f>
        <v>0</v>
      </c>
      <c r="B123" s="208">
        <f>'получатели поддержки'!C52</f>
        <v>0</v>
      </c>
      <c r="C123" s="207"/>
      <c r="D123" s="339"/>
      <c r="E123" s="217"/>
      <c r="F123" s="218"/>
      <c r="G123" s="340"/>
      <c r="H123" s="211"/>
      <c r="I123" s="210"/>
      <c r="J123" s="207"/>
      <c r="K123" s="207"/>
      <c r="M123" s="217"/>
      <c r="AA123" s="390"/>
    </row>
    <row r="124" spans="1:27" s="446" customFormat="1" ht="30" customHeight="1" x14ac:dyDescent="0.25">
      <c r="A124" s="207">
        <f>'получатели поддержки'!B53</f>
        <v>0</v>
      </c>
      <c r="B124" s="208">
        <f>'получатели поддержки'!C53</f>
        <v>0</v>
      </c>
      <c r="C124" s="443"/>
      <c r="D124" s="455"/>
      <c r="E124" s="448"/>
      <c r="F124" s="455"/>
      <c r="G124" s="445"/>
      <c r="H124" s="226"/>
      <c r="I124" s="214"/>
      <c r="J124" s="443"/>
      <c r="K124" s="443"/>
      <c r="AA124" s="447"/>
    </row>
    <row r="125" spans="1:27" s="446" customFormat="1" ht="30" customHeight="1" x14ac:dyDescent="0.25">
      <c r="A125" s="207">
        <f>'получатели поддержки'!B54</f>
        <v>0</v>
      </c>
      <c r="B125" s="208">
        <f>'получатели поддержки'!C54</f>
        <v>0</v>
      </c>
      <c r="C125" s="443"/>
      <c r="D125" s="444"/>
      <c r="E125" s="218"/>
      <c r="F125" s="218"/>
      <c r="G125" s="445"/>
      <c r="H125" s="226"/>
      <c r="I125" s="214"/>
      <c r="J125" s="443"/>
      <c r="K125" s="443"/>
      <c r="M125" s="218"/>
      <c r="AA125" s="447"/>
    </row>
    <row r="126" spans="1:27" ht="30" customHeight="1" x14ac:dyDescent="0.25">
      <c r="A126" s="207">
        <f>'получатели поддержки'!B55</f>
        <v>0</v>
      </c>
      <c r="B126" s="208">
        <f>'получатели поддержки'!C55</f>
        <v>0</v>
      </c>
      <c r="C126" s="207"/>
      <c r="D126" s="339"/>
      <c r="E126" s="217"/>
      <c r="F126" s="217"/>
      <c r="G126" s="340"/>
      <c r="H126" s="211"/>
      <c r="I126" s="210"/>
      <c r="J126" s="207"/>
      <c r="K126" s="217"/>
      <c r="L126" s="217"/>
      <c r="M126" s="217"/>
      <c r="P126" s="203"/>
      <c r="AA126" s="390"/>
    </row>
    <row r="127" spans="1:27" ht="30" customHeight="1" x14ac:dyDescent="0.25">
      <c r="A127" s="207">
        <f>'получатели поддержки'!B56</f>
        <v>0</v>
      </c>
      <c r="B127" s="208">
        <f>'получатели поддержки'!C56</f>
        <v>0</v>
      </c>
      <c r="C127" s="207"/>
      <c r="D127" s="339"/>
      <c r="E127" s="217"/>
      <c r="F127" s="217"/>
      <c r="G127" s="203"/>
      <c r="H127" s="211"/>
      <c r="I127" s="210"/>
      <c r="J127" s="207"/>
      <c r="K127" s="207"/>
      <c r="L127" s="217"/>
      <c r="M127" s="217"/>
      <c r="P127" s="203"/>
      <c r="AA127" s="390"/>
    </row>
    <row r="128" spans="1:27" s="446" customFormat="1" ht="30" customHeight="1" x14ac:dyDescent="0.25">
      <c r="A128" s="207">
        <f>'получатели поддержки'!B57</f>
        <v>0</v>
      </c>
      <c r="B128" s="208">
        <f>'получатели поддержки'!C57</f>
        <v>0</v>
      </c>
      <c r="C128" s="443"/>
      <c r="D128" s="455"/>
      <c r="E128" s="218"/>
      <c r="F128" s="456"/>
      <c r="G128" s="445"/>
      <c r="H128" s="226"/>
      <c r="I128" s="214"/>
      <c r="J128" s="443"/>
      <c r="K128" s="443"/>
      <c r="AA128" s="447"/>
    </row>
    <row r="129" spans="1:27" ht="30" customHeight="1" x14ac:dyDescent="0.25">
      <c r="A129" s="207">
        <f>'получатели поддержки'!B58</f>
        <v>0</v>
      </c>
      <c r="B129" s="208">
        <f>'получатели поддержки'!C58</f>
        <v>0</v>
      </c>
      <c r="C129" s="207"/>
      <c r="D129" s="339"/>
      <c r="E129" s="217"/>
      <c r="F129" s="217"/>
      <c r="G129" s="340"/>
      <c r="H129" s="211"/>
      <c r="I129" s="210"/>
      <c r="J129" s="207"/>
      <c r="K129" s="217"/>
      <c r="AA129" s="390"/>
    </row>
    <row r="130" spans="1:27" ht="30" customHeight="1" x14ac:dyDescent="0.25">
      <c r="A130" s="207">
        <f>'получатели поддержки'!B59</f>
        <v>0</v>
      </c>
      <c r="B130" s="208">
        <f>'получатели поддержки'!C59</f>
        <v>0</v>
      </c>
      <c r="C130" s="207"/>
      <c r="D130" s="339"/>
      <c r="E130" s="217"/>
      <c r="F130" s="217"/>
      <c r="G130" s="203"/>
      <c r="H130" s="211"/>
      <c r="I130" s="210"/>
      <c r="J130" s="207"/>
      <c r="K130" s="207"/>
      <c r="AA130" s="390"/>
    </row>
    <row r="131" spans="1:27" ht="30" customHeight="1" x14ac:dyDescent="0.25">
      <c r="A131" s="207">
        <f>'получатели поддержки'!B60</f>
        <v>0</v>
      </c>
      <c r="B131" s="208">
        <f>'получатели поддержки'!C60</f>
        <v>0</v>
      </c>
      <c r="C131" s="207"/>
      <c r="D131" s="339"/>
      <c r="E131" s="338"/>
      <c r="F131" s="217"/>
      <c r="G131" s="340"/>
      <c r="H131" s="211"/>
      <c r="I131" s="210"/>
      <c r="J131" s="207"/>
      <c r="K131" s="207"/>
      <c r="AA131" s="390"/>
    </row>
    <row r="132" spans="1:27" ht="30" customHeight="1" x14ac:dyDescent="0.25">
      <c r="A132" s="207">
        <f>'получатели поддержки'!B61</f>
        <v>0</v>
      </c>
      <c r="B132" s="208">
        <f>'получатели поддержки'!C61</f>
        <v>0</v>
      </c>
      <c r="C132" s="207"/>
      <c r="D132" s="339"/>
      <c r="E132" s="338"/>
      <c r="F132" s="217"/>
      <c r="G132" s="340"/>
      <c r="H132" s="211"/>
      <c r="I132" s="210"/>
      <c r="J132" s="207"/>
      <c r="K132" s="207"/>
      <c r="AA132" s="390"/>
    </row>
    <row r="133" spans="1:27" ht="30" customHeight="1" x14ac:dyDescent="0.25">
      <c r="A133" s="207">
        <f>'получатели поддержки'!B62</f>
        <v>0</v>
      </c>
      <c r="B133" s="208">
        <f>'получатели поддержки'!C62</f>
        <v>0</v>
      </c>
      <c r="C133" s="207"/>
      <c r="D133" s="339"/>
      <c r="E133" s="338"/>
      <c r="F133" s="217"/>
      <c r="G133" s="340"/>
      <c r="H133" s="211"/>
      <c r="I133" s="210"/>
      <c r="J133" s="207"/>
      <c r="K133" s="207"/>
      <c r="AA133" s="390"/>
    </row>
    <row r="134" spans="1:27" ht="30" customHeight="1" x14ac:dyDescent="0.25">
      <c r="A134" s="207">
        <f>'получатели поддержки'!B63</f>
        <v>0</v>
      </c>
      <c r="B134" s="208">
        <f>'получатели поддержки'!C63</f>
        <v>0</v>
      </c>
      <c r="C134" s="207"/>
      <c r="D134" s="339"/>
      <c r="E134" s="338"/>
      <c r="F134" s="217"/>
      <c r="G134" s="340"/>
      <c r="H134" s="211"/>
      <c r="I134" s="210"/>
      <c r="J134" s="207"/>
      <c r="K134" s="207"/>
      <c r="AA134" s="390"/>
    </row>
    <row r="135" spans="1:27" ht="30" customHeight="1" x14ac:dyDescent="0.25">
      <c r="A135" s="207">
        <f>'получатели поддержки'!B64</f>
        <v>0</v>
      </c>
      <c r="B135" s="208">
        <f>'получатели поддержки'!C64</f>
        <v>0</v>
      </c>
      <c r="C135" s="207"/>
      <c r="D135" s="339"/>
      <c r="E135" s="217"/>
      <c r="F135" s="217"/>
      <c r="G135" s="211"/>
      <c r="H135" s="211"/>
      <c r="I135" s="210"/>
      <c r="J135" s="207"/>
      <c r="K135" s="207"/>
      <c r="AA135" s="390"/>
    </row>
    <row r="136" spans="1:27" ht="30" customHeight="1" x14ac:dyDescent="0.25">
      <c r="A136" s="207">
        <f>'получатели поддержки'!B65</f>
        <v>0</v>
      </c>
      <c r="B136" s="208">
        <f>'получатели поддержки'!C65</f>
        <v>0</v>
      </c>
      <c r="C136" s="207"/>
      <c r="D136" s="339"/>
      <c r="I136" s="210"/>
      <c r="J136" s="207"/>
    </row>
    <row r="137" spans="1:27" ht="30" customHeight="1" x14ac:dyDescent="0.25">
      <c r="A137" s="207">
        <f>'получатели поддержки'!B66</f>
        <v>0</v>
      </c>
      <c r="B137" s="208">
        <f>'получатели поддержки'!C66</f>
        <v>0</v>
      </c>
      <c r="C137" s="207"/>
      <c r="D137" s="339"/>
      <c r="I137" s="210"/>
      <c r="J137" s="207"/>
    </row>
    <row r="138" spans="1:27" ht="30" customHeight="1" x14ac:dyDescent="0.25">
      <c r="A138" s="207">
        <f>'получатели поддержки'!B67</f>
        <v>0</v>
      </c>
      <c r="B138" s="208">
        <f>'получатели поддержки'!C67</f>
        <v>0</v>
      </c>
    </row>
    <row r="139" spans="1:27" ht="30" customHeight="1" x14ac:dyDescent="0.25">
      <c r="A139" s="207">
        <f>'получатели поддержки'!B68</f>
        <v>0</v>
      </c>
      <c r="B139" s="208">
        <f>'получатели поддержки'!C68</f>
        <v>0</v>
      </c>
    </row>
    <row r="140" spans="1:27" ht="30" customHeight="1" x14ac:dyDescent="0.25">
      <c r="A140" s="207">
        <f>'получатели поддержки'!B69</f>
        <v>0</v>
      </c>
      <c r="B140" s="208">
        <f>'получатели поддержки'!C69</f>
        <v>0</v>
      </c>
    </row>
    <row r="141" spans="1:27" ht="30" customHeight="1" x14ac:dyDescent="0.25">
      <c r="A141" s="207">
        <f>'получатели поддержки'!B70</f>
        <v>0</v>
      </c>
      <c r="B141" s="208">
        <f>'получатели поддержки'!C70</f>
        <v>0</v>
      </c>
    </row>
    <row r="142" spans="1:27" ht="30" customHeight="1" x14ac:dyDescent="0.25">
      <c r="A142" s="207">
        <f>'получатели поддержки'!B71</f>
        <v>0</v>
      </c>
      <c r="B142" s="208">
        <f>'получатели поддержки'!C71</f>
        <v>0</v>
      </c>
    </row>
    <row r="143" spans="1:27" ht="30" customHeight="1" x14ac:dyDescent="0.25">
      <c r="A143" s="207">
        <f>'получатели поддержки'!B72</f>
        <v>0</v>
      </c>
      <c r="B143" s="208">
        <f>'получатели поддержки'!C72</f>
        <v>0</v>
      </c>
    </row>
    <row r="144" spans="1:27" ht="30" customHeight="1" x14ac:dyDescent="0.25">
      <c r="A144" s="207">
        <f>'получатели поддержки'!B73</f>
        <v>0</v>
      </c>
      <c r="B144" s="208">
        <f>'получатели поддержки'!C73</f>
        <v>0</v>
      </c>
    </row>
    <row r="145" spans="1:2" ht="30" customHeight="1" x14ac:dyDescent="0.25">
      <c r="A145" s="207">
        <f>'получатели поддержки'!B74</f>
        <v>0</v>
      </c>
      <c r="B145" s="208">
        <f>'получатели поддержки'!C74</f>
        <v>0</v>
      </c>
    </row>
    <row r="146" spans="1:2" ht="30" customHeight="1" x14ac:dyDescent="0.25">
      <c r="A146" s="207">
        <f>'получатели поддержки'!B75</f>
        <v>0</v>
      </c>
      <c r="B146" s="208">
        <f>'получатели поддержки'!C75</f>
        <v>0</v>
      </c>
    </row>
    <row r="147" spans="1:2" ht="30" customHeight="1" x14ac:dyDescent="0.25">
      <c r="A147" s="207">
        <f>'получатели поддержки'!B76</f>
        <v>0</v>
      </c>
      <c r="B147" s="208">
        <f>'получатели поддержки'!C76</f>
        <v>0</v>
      </c>
    </row>
    <row r="148" spans="1:2" ht="30" customHeight="1" x14ac:dyDescent="0.25">
      <c r="A148" s="207">
        <f>'получатели поддержки'!B77</f>
        <v>0</v>
      </c>
      <c r="B148" s="208">
        <f>'получатели поддержки'!C77</f>
        <v>0</v>
      </c>
    </row>
    <row r="149" spans="1:2" ht="30" customHeight="1" x14ac:dyDescent="0.25">
      <c r="A149" s="207">
        <f>'получатели поддержки'!B78</f>
        <v>0</v>
      </c>
      <c r="B149" s="208">
        <f>'получатели поддержки'!C78</f>
        <v>0</v>
      </c>
    </row>
    <row r="150" spans="1:2" ht="30" customHeight="1" x14ac:dyDescent="0.25">
      <c r="A150" s="207">
        <f>'получатели поддержки'!B79</f>
        <v>0</v>
      </c>
      <c r="B150" s="208">
        <f>'получатели поддержки'!C79</f>
        <v>0</v>
      </c>
    </row>
    <row r="151" spans="1:2" ht="30" customHeight="1" x14ac:dyDescent="0.25">
      <c r="A151" s="207">
        <f>'получатели поддержки'!B80</f>
        <v>0</v>
      </c>
      <c r="B151" s="208">
        <f>'получатели поддержки'!C80</f>
        <v>0</v>
      </c>
    </row>
    <row r="152" spans="1:2" ht="30" customHeight="1" x14ac:dyDescent="0.25">
      <c r="A152" s="207">
        <f>'получатели поддержки'!B81</f>
        <v>0</v>
      </c>
      <c r="B152" s="208">
        <f>'получатели поддержки'!C81</f>
        <v>0</v>
      </c>
    </row>
    <row r="153" spans="1:2" ht="30" customHeight="1" x14ac:dyDescent="0.25">
      <c r="A153" s="207">
        <f>'получатели поддержки'!B82</f>
        <v>0</v>
      </c>
      <c r="B153" s="208">
        <f>'получатели поддержки'!C82</f>
        <v>0</v>
      </c>
    </row>
    <row r="154" spans="1:2" ht="30" customHeight="1" x14ac:dyDescent="0.25">
      <c r="A154" s="207">
        <f>'получатели поддержки'!B83</f>
        <v>0</v>
      </c>
      <c r="B154" s="208">
        <f>'получатели поддержки'!C83</f>
        <v>0</v>
      </c>
    </row>
    <row r="155" spans="1:2" ht="30" customHeight="1" x14ac:dyDescent="0.25">
      <c r="A155" s="207">
        <f>'получатели поддержки'!B84</f>
        <v>0</v>
      </c>
      <c r="B155" s="208">
        <f>'получатели поддержки'!C84</f>
        <v>0</v>
      </c>
    </row>
    <row r="156" spans="1:2" ht="30" customHeight="1" x14ac:dyDescent="0.25">
      <c r="A156" s="207">
        <f>'получатели поддержки'!B85</f>
        <v>0</v>
      </c>
      <c r="B156" s="208">
        <f>'получатели поддержки'!C85</f>
        <v>0</v>
      </c>
    </row>
    <row r="157" spans="1:2" ht="30" customHeight="1" x14ac:dyDescent="0.25">
      <c r="A157" s="207">
        <f>'получатели поддержки'!B86</f>
        <v>0</v>
      </c>
      <c r="B157" s="208">
        <f>'получатели поддержки'!C86</f>
        <v>0</v>
      </c>
    </row>
    <row r="158" spans="1:2" ht="30" customHeight="1" x14ac:dyDescent="0.25">
      <c r="A158" s="207">
        <f>'получатели поддержки'!B87</f>
        <v>0</v>
      </c>
      <c r="B158" s="208">
        <f>'получатели поддержки'!C87</f>
        <v>0</v>
      </c>
    </row>
    <row r="159" spans="1:2" ht="30" customHeight="1" x14ac:dyDescent="0.25">
      <c r="A159" s="207">
        <f>'получатели поддержки'!B88</f>
        <v>0</v>
      </c>
      <c r="B159" s="208">
        <f>'получатели поддержки'!C88</f>
        <v>0</v>
      </c>
    </row>
    <row r="160" spans="1:2" ht="30" customHeight="1" x14ac:dyDescent="0.25">
      <c r="A160" s="207">
        <f>'получатели поддержки'!B89</f>
        <v>0</v>
      </c>
      <c r="B160" s="208">
        <f>'получатели поддержки'!C89</f>
        <v>0</v>
      </c>
    </row>
    <row r="161" spans="1:2" ht="30" customHeight="1" x14ac:dyDescent="0.25">
      <c r="A161" s="207">
        <f>'получатели поддержки'!B90</f>
        <v>0</v>
      </c>
      <c r="B161" s="208">
        <f>'получатели поддержки'!C90</f>
        <v>0</v>
      </c>
    </row>
    <row r="162" spans="1:2" ht="30" customHeight="1" x14ac:dyDescent="0.25">
      <c r="A162" s="207">
        <f>'получатели поддержки'!B91</f>
        <v>0</v>
      </c>
      <c r="B162" s="208">
        <f>'получатели поддержки'!C91</f>
        <v>0</v>
      </c>
    </row>
    <row r="163" spans="1:2" ht="30" customHeight="1" x14ac:dyDescent="0.25">
      <c r="A163" s="207">
        <f>'получатели поддержки'!B92</f>
        <v>0</v>
      </c>
      <c r="B163" s="208">
        <f>'получатели поддержки'!C92</f>
        <v>0</v>
      </c>
    </row>
    <row r="164" spans="1:2" ht="30" customHeight="1" x14ac:dyDescent="0.25">
      <c r="A164" s="207">
        <f>'получатели поддержки'!B93</f>
        <v>0</v>
      </c>
      <c r="B164" s="208">
        <f>'получатели поддержки'!C93</f>
        <v>0</v>
      </c>
    </row>
    <row r="165" spans="1:2" ht="30" customHeight="1" x14ac:dyDescent="0.25">
      <c r="A165" s="207">
        <f>'получатели поддержки'!B94</f>
        <v>0</v>
      </c>
      <c r="B165" s="208">
        <f>'получатели поддержки'!C94</f>
        <v>0</v>
      </c>
    </row>
    <row r="166" spans="1:2" ht="30" customHeight="1" x14ac:dyDescent="0.25">
      <c r="A166" s="207">
        <f>'получатели поддержки'!B95</f>
        <v>0</v>
      </c>
      <c r="B166" s="208">
        <f>'получатели поддержки'!C95</f>
        <v>0</v>
      </c>
    </row>
    <row r="167" spans="1:2" ht="30" customHeight="1" x14ac:dyDescent="0.25">
      <c r="A167" s="207">
        <f>'получатели поддержки'!B96</f>
        <v>0</v>
      </c>
      <c r="B167" s="208">
        <f>'получатели поддержки'!C96</f>
        <v>0</v>
      </c>
    </row>
    <row r="168" spans="1:2" ht="30" customHeight="1" x14ac:dyDescent="0.25">
      <c r="A168" s="207">
        <f>'получатели поддержки'!B97</f>
        <v>0</v>
      </c>
      <c r="B168" s="208">
        <f>'получатели поддержки'!C97</f>
        <v>0</v>
      </c>
    </row>
    <row r="169" spans="1:2" ht="30" customHeight="1" x14ac:dyDescent="0.25">
      <c r="A169" s="207">
        <f>'получатели поддержки'!B98</f>
        <v>0</v>
      </c>
      <c r="B169" s="208">
        <f>'получатели поддержки'!C98</f>
        <v>0</v>
      </c>
    </row>
    <row r="170" spans="1:2" ht="30" customHeight="1" x14ac:dyDescent="0.25">
      <c r="A170" s="207">
        <f>'получатели поддержки'!B99</f>
        <v>0</v>
      </c>
      <c r="B170" s="208">
        <f>'получатели поддержки'!C99</f>
        <v>0</v>
      </c>
    </row>
    <row r="171" spans="1:2" ht="30" customHeight="1" x14ac:dyDescent="0.25">
      <c r="A171" s="207">
        <f>'получатели поддержки'!B100</f>
        <v>0</v>
      </c>
      <c r="B171" s="208">
        <f>'получатели поддержки'!C100</f>
        <v>0</v>
      </c>
    </row>
    <row r="172" spans="1:2" ht="30" customHeight="1" x14ac:dyDescent="0.25">
      <c r="A172" s="207">
        <f>'получатели поддержки'!B101</f>
        <v>0</v>
      </c>
      <c r="B172" s="208">
        <f>'получатели поддержки'!C101</f>
        <v>0</v>
      </c>
    </row>
    <row r="173" spans="1:2" ht="30" customHeight="1" x14ac:dyDescent="0.25">
      <c r="A173" s="207">
        <f>'получатели поддержки'!B102</f>
        <v>0</v>
      </c>
      <c r="B173" s="208">
        <f>'получатели поддержки'!C102</f>
        <v>0</v>
      </c>
    </row>
    <row r="174" spans="1:2" ht="30" customHeight="1" x14ac:dyDescent="0.25">
      <c r="A174" s="207">
        <f>'получатели поддержки'!B103</f>
        <v>0</v>
      </c>
      <c r="B174" s="208">
        <f>'получатели поддержки'!C103</f>
        <v>0</v>
      </c>
    </row>
    <row r="175" spans="1:2" ht="30" customHeight="1" x14ac:dyDescent="0.25">
      <c r="A175" s="207">
        <f>'получатели поддержки'!B104</f>
        <v>0</v>
      </c>
      <c r="B175" s="208">
        <f>'получатели поддержки'!C104</f>
        <v>0</v>
      </c>
    </row>
    <row r="176" spans="1:2" ht="30" customHeight="1" x14ac:dyDescent="0.25">
      <c r="A176" s="207">
        <f>'получатели поддержки'!B105</f>
        <v>0</v>
      </c>
      <c r="B176" s="208">
        <f>'получатели поддержки'!C105</f>
        <v>0</v>
      </c>
    </row>
    <row r="177" spans="1:2" ht="30" customHeight="1" x14ac:dyDescent="0.25">
      <c r="A177" s="207">
        <f>'получатели поддержки'!B106</f>
        <v>0</v>
      </c>
      <c r="B177" s="208">
        <f>'получатели поддержки'!C106</f>
        <v>0</v>
      </c>
    </row>
    <row r="178" spans="1:2" ht="30" customHeight="1" x14ac:dyDescent="0.25">
      <c r="A178" s="207">
        <f>'получатели поддержки'!B107</f>
        <v>0</v>
      </c>
      <c r="B178" s="208">
        <f>'получатели поддержки'!C107</f>
        <v>0</v>
      </c>
    </row>
    <row r="179" spans="1:2" ht="30" customHeight="1" x14ac:dyDescent="0.25">
      <c r="A179" s="207">
        <f>'получатели поддержки'!B108</f>
        <v>0</v>
      </c>
      <c r="B179" s="208">
        <f>'получатели поддержки'!C108</f>
        <v>0</v>
      </c>
    </row>
    <row r="180" spans="1:2" ht="30" customHeight="1" x14ac:dyDescent="0.25">
      <c r="A180" s="207">
        <f>'получатели поддержки'!B109</f>
        <v>0</v>
      </c>
      <c r="B180" s="208">
        <f>'получатели поддержки'!C109</f>
        <v>0</v>
      </c>
    </row>
    <row r="181" spans="1:2" ht="30" customHeight="1" x14ac:dyDescent="0.25">
      <c r="A181" s="207">
        <f>'получатели поддержки'!B110</f>
        <v>0</v>
      </c>
      <c r="B181" s="208">
        <f>'получатели поддержки'!C110</f>
        <v>0</v>
      </c>
    </row>
    <row r="182" spans="1:2" ht="30" customHeight="1" x14ac:dyDescent="0.25">
      <c r="A182" s="207">
        <f>'получатели поддержки'!B111</f>
        <v>0</v>
      </c>
      <c r="B182" s="208">
        <f>'получатели поддержки'!C111</f>
        <v>0</v>
      </c>
    </row>
    <row r="183" spans="1:2" ht="30" customHeight="1" x14ac:dyDescent="0.25">
      <c r="A183" s="207">
        <f>'получатели поддержки'!B112</f>
        <v>0</v>
      </c>
      <c r="B183" s="208">
        <f>'получатели поддержки'!C112</f>
        <v>0</v>
      </c>
    </row>
    <row r="184" spans="1:2" ht="30" customHeight="1" x14ac:dyDescent="0.25">
      <c r="A184" s="207">
        <f>'получатели поддержки'!B113</f>
        <v>0</v>
      </c>
      <c r="B184" s="208">
        <f>'получатели поддержки'!C113</f>
        <v>0</v>
      </c>
    </row>
    <row r="185" spans="1:2" ht="30" customHeight="1" x14ac:dyDescent="0.25">
      <c r="A185" s="207">
        <f>'получатели поддержки'!B114</f>
        <v>0</v>
      </c>
      <c r="B185" s="208">
        <f>'получатели поддержки'!C114</f>
        <v>0</v>
      </c>
    </row>
    <row r="186" spans="1:2" ht="30" customHeight="1" x14ac:dyDescent="0.25">
      <c r="A186" s="207">
        <f>'получатели поддержки'!B115</f>
        <v>0</v>
      </c>
      <c r="B186" s="208">
        <f>'получатели поддержки'!C115</f>
        <v>0</v>
      </c>
    </row>
    <row r="187" spans="1:2" ht="30" customHeight="1" x14ac:dyDescent="0.25">
      <c r="A187" s="207">
        <f>'получатели поддержки'!B116</f>
        <v>0</v>
      </c>
      <c r="B187" s="208">
        <f>'получатели поддержки'!C116</f>
        <v>0</v>
      </c>
    </row>
    <row r="188" spans="1:2" ht="30" customHeight="1" x14ac:dyDescent="0.25">
      <c r="A188" s="207">
        <f>'получатели поддержки'!B117</f>
        <v>0</v>
      </c>
      <c r="B188" s="208">
        <f>'получатели поддержки'!C117</f>
        <v>0</v>
      </c>
    </row>
    <row r="189" spans="1:2" ht="30" customHeight="1" x14ac:dyDescent="0.25">
      <c r="A189" s="207">
        <f>'получатели поддержки'!B118</f>
        <v>0</v>
      </c>
      <c r="B189" s="208">
        <f>'получатели поддержки'!C118</f>
        <v>0</v>
      </c>
    </row>
    <row r="190" spans="1:2" ht="30" customHeight="1" x14ac:dyDescent="0.25">
      <c r="A190" s="207">
        <f>'получатели поддержки'!B119</f>
        <v>0</v>
      </c>
      <c r="B190" s="208">
        <f>'получатели поддержки'!C119</f>
        <v>0</v>
      </c>
    </row>
    <row r="191" spans="1:2" ht="30" customHeight="1" x14ac:dyDescent="0.25">
      <c r="A191" s="207">
        <f>'получатели поддержки'!B120</f>
        <v>0</v>
      </c>
      <c r="B191" s="208">
        <f>'получатели поддержки'!C120</f>
        <v>0</v>
      </c>
    </row>
    <row r="192" spans="1:2" ht="30" customHeight="1" x14ac:dyDescent="0.25">
      <c r="A192" s="207">
        <f>'получатели поддержки'!B121</f>
        <v>0</v>
      </c>
      <c r="B192" s="208">
        <f>'получатели поддержки'!C121</f>
        <v>0</v>
      </c>
    </row>
    <row r="193" spans="1:2" ht="30" customHeight="1" x14ac:dyDescent="0.25">
      <c r="A193" s="207">
        <f>'получатели поддержки'!B122</f>
        <v>0</v>
      </c>
      <c r="B193" s="208">
        <f>'получатели поддержки'!C122</f>
        <v>0</v>
      </c>
    </row>
    <row r="194" spans="1:2" ht="30" customHeight="1" x14ac:dyDescent="0.25">
      <c r="A194" s="207">
        <f>'получатели поддержки'!B123</f>
        <v>0</v>
      </c>
      <c r="B194" s="208">
        <f>'получатели поддержки'!C123</f>
        <v>0</v>
      </c>
    </row>
    <row r="195" spans="1:2" ht="30" customHeight="1" x14ac:dyDescent="0.25">
      <c r="A195" s="207">
        <f>'получатели поддержки'!B124</f>
        <v>0</v>
      </c>
      <c r="B195" s="208">
        <f>'получатели поддержки'!C124</f>
        <v>0</v>
      </c>
    </row>
    <row r="196" spans="1:2" ht="30" customHeight="1" x14ac:dyDescent="0.25">
      <c r="A196" s="207">
        <f>'получатели поддержки'!B125</f>
        <v>0</v>
      </c>
      <c r="B196" s="208">
        <f>'получатели поддержки'!C125</f>
        <v>0</v>
      </c>
    </row>
    <row r="197" spans="1:2" ht="30" customHeight="1" x14ac:dyDescent="0.25">
      <c r="A197" s="207">
        <f>'получатели поддержки'!B126</f>
        <v>0</v>
      </c>
      <c r="B197" s="208">
        <f>'получатели поддержки'!C126</f>
        <v>0</v>
      </c>
    </row>
    <row r="198" spans="1:2" ht="30" customHeight="1" x14ac:dyDescent="0.25">
      <c r="A198" s="207">
        <f>'получатели поддержки'!B127</f>
        <v>0</v>
      </c>
      <c r="B198" s="208">
        <f>'получатели поддержки'!C127</f>
        <v>0</v>
      </c>
    </row>
    <row r="199" spans="1:2" ht="30" customHeight="1" x14ac:dyDescent="0.25">
      <c r="A199" s="207">
        <f>'получатели поддержки'!B128</f>
        <v>0</v>
      </c>
      <c r="B199" s="208">
        <f>'получатели поддержки'!C128</f>
        <v>0</v>
      </c>
    </row>
    <row r="200" spans="1:2" ht="30" customHeight="1" x14ac:dyDescent="0.25">
      <c r="A200" s="207">
        <f>'получатели поддержки'!B129</f>
        <v>0</v>
      </c>
      <c r="B200" s="208">
        <f>'получатели поддержки'!C129</f>
        <v>0</v>
      </c>
    </row>
    <row r="201" spans="1:2" ht="30" customHeight="1" x14ac:dyDescent="0.25">
      <c r="A201" s="207">
        <f>'получатели поддержки'!B130</f>
        <v>0</v>
      </c>
      <c r="B201" s="208">
        <f>'получатели поддержки'!C130</f>
        <v>0</v>
      </c>
    </row>
    <row r="202" spans="1:2" ht="30" customHeight="1" x14ac:dyDescent="0.25">
      <c r="A202" s="207">
        <f>'получатели поддержки'!B131</f>
        <v>0</v>
      </c>
      <c r="B202" s="208">
        <f>'получатели поддержки'!C131</f>
        <v>0</v>
      </c>
    </row>
    <row r="203" spans="1:2" ht="30" customHeight="1" x14ac:dyDescent="0.25">
      <c r="A203" s="207">
        <f>'получатели поддержки'!B132</f>
        <v>0</v>
      </c>
      <c r="B203" s="208">
        <f>'получатели поддержки'!C132</f>
        <v>0</v>
      </c>
    </row>
    <row r="204" spans="1:2" ht="30" customHeight="1" x14ac:dyDescent="0.25">
      <c r="A204" s="207">
        <f>'получатели поддержки'!B133</f>
        <v>0</v>
      </c>
      <c r="B204" s="208">
        <f>'получатели поддержки'!C133</f>
        <v>0</v>
      </c>
    </row>
    <row r="205" spans="1:2" ht="30" customHeight="1" x14ac:dyDescent="0.25">
      <c r="A205" s="207">
        <f>'получатели поддержки'!B134</f>
        <v>0</v>
      </c>
      <c r="B205" s="208">
        <f>'получатели поддержки'!C134</f>
        <v>0</v>
      </c>
    </row>
    <row r="206" spans="1:2" ht="30" customHeight="1" x14ac:dyDescent="0.25">
      <c r="A206" s="207">
        <f>'получатели поддержки'!B135</f>
        <v>0</v>
      </c>
      <c r="B206" s="208">
        <f>'получатели поддержки'!C135</f>
        <v>0</v>
      </c>
    </row>
    <row r="207" spans="1:2" ht="30" customHeight="1" x14ac:dyDescent="0.25">
      <c r="A207" s="207">
        <f>'получатели поддержки'!B136</f>
        <v>0</v>
      </c>
      <c r="B207" s="208">
        <f>'получатели поддержки'!C136</f>
        <v>0</v>
      </c>
    </row>
    <row r="208" spans="1:2" ht="30" customHeight="1" x14ac:dyDescent="0.25">
      <c r="A208" s="207">
        <f>'получатели поддержки'!B137</f>
        <v>0</v>
      </c>
      <c r="B208" s="208">
        <f>'получатели поддержки'!C137</f>
        <v>0</v>
      </c>
    </row>
    <row r="209" spans="1:2" ht="30" customHeight="1" x14ac:dyDescent="0.25">
      <c r="A209" s="207">
        <f>'получатели поддержки'!B138</f>
        <v>0</v>
      </c>
      <c r="B209" s="208">
        <f>'получатели поддержки'!C138</f>
        <v>0</v>
      </c>
    </row>
    <row r="210" spans="1:2" ht="30" customHeight="1" x14ac:dyDescent="0.25">
      <c r="A210" s="207">
        <f>'получатели поддержки'!B139</f>
        <v>0</v>
      </c>
      <c r="B210" s="208">
        <f>'получатели поддержки'!C139</f>
        <v>0</v>
      </c>
    </row>
    <row r="211" spans="1:2" ht="30" customHeight="1" x14ac:dyDescent="0.25">
      <c r="A211" s="207">
        <f>'получатели поддержки'!B140</f>
        <v>0</v>
      </c>
      <c r="B211" s="208">
        <f>'получатели поддержки'!C140</f>
        <v>0</v>
      </c>
    </row>
    <row r="212" spans="1:2" ht="30" customHeight="1" x14ac:dyDescent="0.25">
      <c r="A212" s="207">
        <f>'получатели поддержки'!B141</f>
        <v>0</v>
      </c>
      <c r="B212" s="208">
        <f>'получатели поддержки'!C141</f>
        <v>0</v>
      </c>
    </row>
    <row r="213" spans="1:2" ht="30" customHeight="1" x14ac:dyDescent="0.25">
      <c r="A213" s="207">
        <f>'получатели поддержки'!B142</f>
        <v>0</v>
      </c>
      <c r="B213" s="208">
        <f>'получатели поддержки'!C142</f>
        <v>0</v>
      </c>
    </row>
    <row r="214" spans="1:2" ht="30" customHeight="1" x14ac:dyDescent="0.25">
      <c r="A214" s="207">
        <f>'получатели поддержки'!B143</f>
        <v>0</v>
      </c>
      <c r="B214" s="208">
        <f>'получатели поддержки'!C143</f>
        <v>0</v>
      </c>
    </row>
    <row r="215" spans="1:2" ht="30" customHeight="1" x14ac:dyDescent="0.25">
      <c r="A215" s="207">
        <f>'получатели поддержки'!B144</f>
        <v>0</v>
      </c>
      <c r="B215" s="208">
        <f>'получатели поддержки'!C144</f>
        <v>0</v>
      </c>
    </row>
    <row r="216" spans="1:2" ht="30" customHeight="1" x14ac:dyDescent="0.25">
      <c r="A216" s="207">
        <f>'получатели поддержки'!B145</f>
        <v>0</v>
      </c>
      <c r="B216" s="208">
        <f>'получатели поддержки'!C145</f>
        <v>0</v>
      </c>
    </row>
    <row r="217" spans="1:2" ht="30" customHeight="1" x14ac:dyDescent="0.25">
      <c r="A217" s="207">
        <f>'получатели поддержки'!B146</f>
        <v>0</v>
      </c>
      <c r="B217" s="208">
        <f>'получатели поддержки'!C146</f>
        <v>0</v>
      </c>
    </row>
    <row r="218" spans="1:2" ht="30" customHeight="1" x14ac:dyDescent="0.25">
      <c r="A218" s="207">
        <f>'получатели поддержки'!B147</f>
        <v>0</v>
      </c>
      <c r="B218" s="208">
        <f>'получатели поддержки'!C147</f>
        <v>0</v>
      </c>
    </row>
    <row r="219" spans="1:2" ht="30" customHeight="1" x14ac:dyDescent="0.25">
      <c r="A219" s="207">
        <f>'получатели поддержки'!B148</f>
        <v>0</v>
      </c>
      <c r="B219" s="208">
        <f>'получатели поддержки'!C148</f>
        <v>0</v>
      </c>
    </row>
    <row r="220" spans="1:2" ht="30" customHeight="1" x14ac:dyDescent="0.25">
      <c r="A220" s="207">
        <f>'получатели поддержки'!B149</f>
        <v>0</v>
      </c>
      <c r="B220" s="208">
        <f>'получатели поддержки'!C149</f>
        <v>0</v>
      </c>
    </row>
    <row r="221" spans="1:2" ht="30" customHeight="1" x14ac:dyDescent="0.25">
      <c r="A221" s="207">
        <f>'получатели поддержки'!B150</f>
        <v>0</v>
      </c>
      <c r="B221" s="208">
        <f>'получатели поддержки'!C150</f>
        <v>0</v>
      </c>
    </row>
    <row r="222" spans="1:2" ht="30" customHeight="1" x14ac:dyDescent="0.25">
      <c r="A222" s="207">
        <f>'получатели поддержки'!B151</f>
        <v>0</v>
      </c>
      <c r="B222" s="208">
        <f>'получатели поддержки'!C151</f>
        <v>0</v>
      </c>
    </row>
    <row r="223" spans="1:2" ht="30" customHeight="1" x14ac:dyDescent="0.25">
      <c r="A223" s="207">
        <f>'получатели поддержки'!B152</f>
        <v>0</v>
      </c>
      <c r="B223" s="208">
        <f>'получатели поддержки'!C152</f>
        <v>0</v>
      </c>
    </row>
    <row r="224" spans="1:2" ht="30" customHeight="1" x14ac:dyDescent="0.25">
      <c r="A224" s="207">
        <f>'получатели поддержки'!B153</f>
        <v>0</v>
      </c>
      <c r="B224" s="208">
        <f>'получатели поддержки'!C153</f>
        <v>0</v>
      </c>
    </row>
    <row r="225" spans="1:2" ht="30" customHeight="1" x14ac:dyDescent="0.25">
      <c r="A225" s="207">
        <f>'получатели поддержки'!B154</f>
        <v>0</v>
      </c>
      <c r="B225" s="208">
        <f>'получатели поддержки'!C154</f>
        <v>0</v>
      </c>
    </row>
    <row r="226" spans="1:2" ht="30" customHeight="1" x14ac:dyDescent="0.25">
      <c r="A226" s="207">
        <f>'получатели поддержки'!B155</f>
        <v>0</v>
      </c>
      <c r="B226" s="208">
        <f>'получатели поддержки'!C155</f>
        <v>0</v>
      </c>
    </row>
    <row r="227" spans="1:2" ht="30" customHeight="1" x14ac:dyDescent="0.25">
      <c r="A227" s="207">
        <f>'получатели поддержки'!B156</f>
        <v>0</v>
      </c>
      <c r="B227" s="208">
        <f>'получатели поддержки'!C156</f>
        <v>0</v>
      </c>
    </row>
    <row r="228" spans="1:2" ht="30" customHeight="1" x14ac:dyDescent="0.25">
      <c r="A228" s="207">
        <f>'получатели поддержки'!B157</f>
        <v>0</v>
      </c>
      <c r="B228" s="208">
        <f>'получатели поддержки'!C157</f>
        <v>0</v>
      </c>
    </row>
    <row r="229" spans="1:2" ht="30" customHeight="1" x14ac:dyDescent="0.25">
      <c r="A229" s="207">
        <f>'получатели поддержки'!B158</f>
        <v>0</v>
      </c>
      <c r="B229" s="208">
        <f>'получатели поддержки'!C158</f>
        <v>0</v>
      </c>
    </row>
    <row r="230" spans="1:2" ht="30" customHeight="1" x14ac:dyDescent="0.25">
      <c r="A230" s="207">
        <f>'получатели поддержки'!B159</f>
        <v>0</v>
      </c>
      <c r="B230" s="208">
        <f>'получатели поддержки'!C159</f>
        <v>0</v>
      </c>
    </row>
    <row r="231" spans="1:2" ht="30" customHeight="1" x14ac:dyDescent="0.25">
      <c r="A231" s="207">
        <f>'получатели поддержки'!B160</f>
        <v>0</v>
      </c>
      <c r="B231" s="208">
        <f>'получатели поддержки'!C160</f>
        <v>0</v>
      </c>
    </row>
    <row r="232" spans="1:2" ht="30" customHeight="1" x14ac:dyDescent="0.25">
      <c r="A232" s="207">
        <f>'получатели поддержки'!B161</f>
        <v>0</v>
      </c>
      <c r="B232" s="208">
        <f>'получатели поддержки'!C161</f>
        <v>0</v>
      </c>
    </row>
    <row r="233" spans="1:2" ht="30" customHeight="1" x14ac:dyDescent="0.25">
      <c r="A233" s="207">
        <f>'получатели поддержки'!B162</f>
        <v>0</v>
      </c>
      <c r="B233" s="208">
        <f>'получатели поддержки'!C162</f>
        <v>0</v>
      </c>
    </row>
    <row r="234" spans="1:2" ht="30" customHeight="1" x14ac:dyDescent="0.25">
      <c r="A234" s="207">
        <f>'получатели поддержки'!B163</f>
        <v>0</v>
      </c>
      <c r="B234" s="208">
        <f>'получатели поддержки'!C163</f>
        <v>0</v>
      </c>
    </row>
    <row r="235" spans="1:2" ht="30" customHeight="1" x14ac:dyDescent="0.25">
      <c r="A235" s="207">
        <f>'получатели поддержки'!B164</f>
        <v>0</v>
      </c>
      <c r="B235" s="208">
        <f>'получатели поддержки'!C164</f>
        <v>0</v>
      </c>
    </row>
    <row r="236" spans="1:2" ht="30" customHeight="1" x14ac:dyDescent="0.25">
      <c r="A236" s="207">
        <f>'получатели поддержки'!B165</f>
        <v>0</v>
      </c>
      <c r="B236" s="208">
        <f>'получатели поддержки'!C165</f>
        <v>0</v>
      </c>
    </row>
    <row r="237" spans="1:2" ht="30" customHeight="1" x14ac:dyDescent="0.25">
      <c r="A237" s="207">
        <f>'получатели поддержки'!B166</f>
        <v>0</v>
      </c>
      <c r="B237" s="208">
        <f>'получатели поддержки'!C166</f>
        <v>0</v>
      </c>
    </row>
    <row r="238" spans="1:2" ht="30" customHeight="1" x14ac:dyDescent="0.25">
      <c r="A238" s="207">
        <f>'получатели поддержки'!B167</f>
        <v>0</v>
      </c>
      <c r="B238" s="208">
        <f>'получатели поддержки'!C167</f>
        <v>0</v>
      </c>
    </row>
    <row r="239" spans="1:2" ht="30" customHeight="1" x14ac:dyDescent="0.25">
      <c r="A239" s="207">
        <f>'получатели поддержки'!B168</f>
        <v>0</v>
      </c>
      <c r="B239" s="208">
        <f>'получатели поддержки'!C168</f>
        <v>0</v>
      </c>
    </row>
    <row r="240" spans="1:2" x14ac:dyDescent="0.25">
      <c r="A240" s="207">
        <f>'получатели поддержки'!B169</f>
        <v>0</v>
      </c>
      <c r="B240" s="208">
        <f>'получатели поддержки'!C169</f>
        <v>0</v>
      </c>
    </row>
    <row r="241" spans="1:2" x14ac:dyDescent="0.25">
      <c r="A241" s="207">
        <f>'получатели поддержки'!B170</f>
        <v>0</v>
      </c>
      <c r="B241" s="208">
        <f>'получатели поддержки'!C170</f>
        <v>0</v>
      </c>
    </row>
    <row r="242" spans="1:2" x14ac:dyDescent="0.25">
      <c r="A242" s="207">
        <f>'получатели поддержки'!B171</f>
        <v>0</v>
      </c>
      <c r="B242" s="208">
        <f>'получатели поддержки'!C171</f>
        <v>0</v>
      </c>
    </row>
    <row r="243" spans="1:2" x14ac:dyDescent="0.25">
      <c r="A243" s="207">
        <f>'получатели поддержки'!B172</f>
        <v>0</v>
      </c>
      <c r="B243" s="208">
        <f>'получатели поддержки'!C172</f>
        <v>0</v>
      </c>
    </row>
    <row r="244" spans="1:2" x14ac:dyDescent="0.25">
      <c r="A244" s="207">
        <f>'получатели поддержки'!B173</f>
        <v>0</v>
      </c>
      <c r="B244" s="208">
        <f>'получатели поддержки'!C173</f>
        <v>0</v>
      </c>
    </row>
    <row r="245" spans="1:2" x14ac:dyDescent="0.25">
      <c r="A245" s="207">
        <f>'получатели поддержки'!B174</f>
        <v>0</v>
      </c>
      <c r="B245" s="208">
        <f>'получатели поддержки'!C174</f>
        <v>0</v>
      </c>
    </row>
    <row r="246" spans="1:2" x14ac:dyDescent="0.25">
      <c r="A246" s="207">
        <f>'получатели поддержки'!B175</f>
        <v>0</v>
      </c>
      <c r="B246" s="208">
        <f>'получатели поддержки'!C175</f>
        <v>0</v>
      </c>
    </row>
    <row r="247" spans="1:2" x14ac:dyDescent="0.25">
      <c r="A247" s="207">
        <f>'получатели поддержки'!B176</f>
        <v>0</v>
      </c>
      <c r="B247" s="208">
        <f>'получатели поддержки'!C176</f>
        <v>0</v>
      </c>
    </row>
    <row r="248" spans="1:2" x14ac:dyDescent="0.25">
      <c r="A248" s="207">
        <f>'получатели поддержки'!B177</f>
        <v>0</v>
      </c>
      <c r="B248" s="208">
        <f>'получатели поддержки'!C177</f>
        <v>0</v>
      </c>
    </row>
    <row r="249" spans="1:2" x14ac:dyDescent="0.25">
      <c r="A249" s="207">
        <f>'получатели поддержки'!B178</f>
        <v>0</v>
      </c>
      <c r="B249" s="208">
        <f>'получатели поддержки'!C178</f>
        <v>0</v>
      </c>
    </row>
    <row r="250" spans="1:2" x14ac:dyDescent="0.25">
      <c r="A250" s="207">
        <f>'получатели поддержки'!B179</f>
        <v>0</v>
      </c>
      <c r="B250" s="208">
        <f>'получатели поддержки'!C179</f>
        <v>0</v>
      </c>
    </row>
    <row r="251" spans="1:2" x14ac:dyDescent="0.25">
      <c r="A251" s="207">
        <f>'получатели поддержки'!B180</f>
        <v>0</v>
      </c>
      <c r="B251" s="208">
        <f>'получатели поддержки'!C180</f>
        <v>0</v>
      </c>
    </row>
    <row r="252" spans="1:2" x14ac:dyDescent="0.25">
      <c r="A252" s="207">
        <f>'получатели поддержки'!B181</f>
        <v>0</v>
      </c>
      <c r="B252" s="208">
        <f>'получатели поддержки'!C181</f>
        <v>0</v>
      </c>
    </row>
    <row r="253" spans="1:2" x14ac:dyDescent="0.25">
      <c r="A253" s="207">
        <f>'получатели поддержки'!B182</f>
        <v>0</v>
      </c>
      <c r="B253" s="208">
        <f>'получатели поддержки'!C182</f>
        <v>0</v>
      </c>
    </row>
    <row r="254" spans="1:2" x14ac:dyDescent="0.25">
      <c r="A254" s="207">
        <f>'получатели поддержки'!B183</f>
        <v>0</v>
      </c>
      <c r="B254" s="208">
        <f>'получатели поддержки'!C183</f>
        <v>0</v>
      </c>
    </row>
    <row r="255" spans="1:2" x14ac:dyDescent="0.25">
      <c r="A255" s="207">
        <f>'получатели поддержки'!B184</f>
        <v>0</v>
      </c>
      <c r="B255" s="208">
        <f>'получатели поддержки'!C184</f>
        <v>0</v>
      </c>
    </row>
    <row r="256" spans="1:2" x14ac:dyDescent="0.25">
      <c r="A256" s="207">
        <f>'получатели поддержки'!B185</f>
        <v>0</v>
      </c>
      <c r="B256" s="208">
        <f>'получатели поддержки'!C185</f>
        <v>0</v>
      </c>
    </row>
    <row r="257" spans="1:2" x14ac:dyDescent="0.25">
      <c r="A257" s="207">
        <f>'получатели поддержки'!B186</f>
        <v>0</v>
      </c>
      <c r="B257" s="208">
        <f>'получатели поддержки'!C186</f>
        <v>0</v>
      </c>
    </row>
    <row r="258" spans="1:2" x14ac:dyDescent="0.25">
      <c r="A258" s="207">
        <f>'получатели поддержки'!B187</f>
        <v>0</v>
      </c>
      <c r="B258" s="208">
        <f>'получатели поддержки'!C187</f>
        <v>0</v>
      </c>
    </row>
    <row r="259" spans="1:2" x14ac:dyDescent="0.25">
      <c r="A259" s="207">
        <f>'получатели поддержки'!B188</f>
        <v>0</v>
      </c>
      <c r="B259" s="208">
        <f>'получатели поддержки'!C188</f>
        <v>0</v>
      </c>
    </row>
    <row r="260" spans="1:2" x14ac:dyDescent="0.25">
      <c r="A260" s="207">
        <f>'получатели поддержки'!B189</f>
        <v>0</v>
      </c>
      <c r="B260" s="208">
        <f>'получатели поддержки'!C189</f>
        <v>0</v>
      </c>
    </row>
    <row r="261" spans="1:2" x14ac:dyDescent="0.25">
      <c r="A261" s="207">
        <f>'получатели поддержки'!B190</f>
        <v>0</v>
      </c>
      <c r="B261" s="208">
        <f>'получатели поддержки'!C190</f>
        <v>0</v>
      </c>
    </row>
    <row r="262" spans="1:2" x14ac:dyDescent="0.25">
      <c r="A262" s="207">
        <f>'получатели поддержки'!B191</f>
        <v>0</v>
      </c>
      <c r="B262" s="208">
        <f>'получатели поддержки'!C191</f>
        <v>0</v>
      </c>
    </row>
    <row r="263" spans="1:2" x14ac:dyDescent="0.25">
      <c r="A263" s="207">
        <f>'получатели поддержки'!B192</f>
        <v>0</v>
      </c>
      <c r="B263" s="208">
        <f>'получатели поддержки'!C192</f>
        <v>0</v>
      </c>
    </row>
    <row r="264" spans="1:2" x14ac:dyDescent="0.25">
      <c r="A264" s="207">
        <f>'получатели поддержки'!B193</f>
        <v>0</v>
      </c>
      <c r="B264" s="208">
        <f>'получатели поддержки'!C193</f>
        <v>0</v>
      </c>
    </row>
    <row r="265" spans="1:2" x14ac:dyDescent="0.25">
      <c r="A265" s="207">
        <f>'получатели поддержки'!B194</f>
        <v>0</v>
      </c>
      <c r="B265" s="208">
        <f>'получатели поддержки'!C194</f>
        <v>0</v>
      </c>
    </row>
    <row r="266" spans="1:2" x14ac:dyDescent="0.25">
      <c r="A266" s="207">
        <f>'получатели поддержки'!B195</f>
        <v>0</v>
      </c>
      <c r="B266" s="208">
        <f>'получатели поддержки'!C195</f>
        <v>0</v>
      </c>
    </row>
    <row r="267" spans="1:2" x14ac:dyDescent="0.25">
      <c r="A267" s="207">
        <f>'получатели поддержки'!B196</f>
        <v>0</v>
      </c>
      <c r="B267" s="208">
        <f>'получатели поддержки'!C196</f>
        <v>0</v>
      </c>
    </row>
    <row r="268" spans="1:2" x14ac:dyDescent="0.25">
      <c r="A268" s="207">
        <f>'получатели поддержки'!B197</f>
        <v>0</v>
      </c>
      <c r="B268" s="208">
        <f>'получатели поддержки'!C197</f>
        <v>0</v>
      </c>
    </row>
    <row r="269" spans="1:2" x14ac:dyDescent="0.25">
      <c r="A269" s="207">
        <f>'получатели поддержки'!B198</f>
        <v>0</v>
      </c>
      <c r="B269" s="208">
        <f>'получатели поддержки'!C198</f>
        <v>0</v>
      </c>
    </row>
    <row r="270" spans="1:2" x14ac:dyDescent="0.25">
      <c r="A270" s="207">
        <f>'получатели поддержки'!B199</f>
        <v>0</v>
      </c>
      <c r="B270" s="208">
        <f>'получатели поддержки'!C199</f>
        <v>0</v>
      </c>
    </row>
    <row r="271" spans="1:2" x14ac:dyDescent="0.25">
      <c r="A271" s="207">
        <f>'получатели поддержки'!B200</f>
        <v>0</v>
      </c>
      <c r="B271" s="208">
        <f>'получатели поддержки'!C200</f>
        <v>0</v>
      </c>
    </row>
    <row r="272" spans="1:2" x14ac:dyDescent="0.25">
      <c r="A272" s="207">
        <f>'получатели поддержки'!B201</f>
        <v>0</v>
      </c>
      <c r="B272" s="208">
        <f>'получатели поддержки'!C201</f>
        <v>0</v>
      </c>
    </row>
    <row r="273" spans="1:2" x14ac:dyDescent="0.25">
      <c r="A273" s="207">
        <f>'получатели поддержки'!B202</f>
        <v>0</v>
      </c>
      <c r="B273" s="208">
        <f>'получатели поддержки'!C202</f>
        <v>0</v>
      </c>
    </row>
    <row r="274" spans="1:2" x14ac:dyDescent="0.25">
      <c r="A274" s="207">
        <f>'получатели поддержки'!B203</f>
        <v>0</v>
      </c>
      <c r="B274" s="208">
        <f>'получатели поддержки'!C203</f>
        <v>0</v>
      </c>
    </row>
    <row r="275" spans="1:2" x14ac:dyDescent="0.25">
      <c r="A275" s="207">
        <f>'получатели поддержки'!B204</f>
        <v>0</v>
      </c>
      <c r="B275" s="208">
        <f>'получатели поддержки'!C204</f>
        <v>0</v>
      </c>
    </row>
    <row r="276" spans="1:2" x14ac:dyDescent="0.25">
      <c r="A276" s="207">
        <f>'получатели поддержки'!B205</f>
        <v>0</v>
      </c>
      <c r="B276" s="208">
        <f>'получатели поддержки'!C205</f>
        <v>0</v>
      </c>
    </row>
    <row r="277" spans="1:2" x14ac:dyDescent="0.25">
      <c r="A277" s="207">
        <f>'получатели поддержки'!B206</f>
        <v>0</v>
      </c>
      <c r="B277" s="208">
        <f>'получатели поддержки'!C206</f>
        <v>0</v>
      </c>
    </row>
    <row r="278" spans="1:2" x14ac:dyDescent="0.25">
      <c r="A278" s="207">
        <f>'получатели поддержки'!B207</f>
        <v>0</v>
      </c>
      <c r="B278" s="208">
        <f>'получатели поддержки'!C207</f>
        <v>0</v>
      </c>
    </row>
    <row r="279" spans="1:2" x14ac:dyDescent="0.25">
      <c r="A279" s="207">
        <f>'получатели поддержки'!B208</f>
        <v>0</v>
      </c>
      <c r="B279" s="208">
        <f>'получатели поддержки'!C208</f>
        <v>0</v>
      </c>
    </row>
    <row r="280" spans="1:2" x14ac:dyDescent="0.25">
      <c r="A280" s="207">
        <f>'получатели поддержки'!B209</f>
        <v>0</v>
      </c>
      <c r="B280" s="208">
        <f>'получатели поддержки'!C209</f>
        <v>0</v>
      </c>
    </row>
    <row r="281" spans="1:2" x14ac:dyDescent="0.25">
      <c r="A281" s="207">
        <f>'получатели поддержки'!B210</f>
        <v>0</v>
      </c>
      <c r="B281" s="208">
        <f>'получатели поддержки'!C210</f>
        <v>0</v>
      </c>
    </row>
    <row r="282" spans="1:2" x14ac:dyDescent="0.25">
      <c r="A282" s="207">
        <f>'получатели поддержки'!B211</f>
        <v>0</v>
      </c>
      <c r="B282" s="208">
        <f>'получатели поддержки'!C211</f>
        <v>0</v>
      </c>
    </row>
  </sheetData>
  <autoFilter ref="A1:AA137">
    <filterColumn colId="6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5">
    <mergeCell ref="F1:F2"/>
    <mergeCell ref="A1:A2"/>
    <mergeCell ref="B1:B2"/>
    <mergeCell ref="C1:C2"/>
    <mergeCell ref="D1:D2"/>
    <mergeCell ref="E1:E2"/>
    <mergeCell ref="U1:W1"/>
    <mergeCell ref="X1:Z1"/>
    <mergeCell ref="G1:H1"/>
    <mergeCell ref="I1:I2"/>
    <mergeCell ref="J1:J2"/>
    <mergeCell ref="L1:N1"/>
    <mergeCell ref="O1:Q1"/>
    <mergeCell ref="R1:T1"/>
    <mergeCell ref="K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7"/>
  <sheetViews>
    <sheetView zoomScale="75" zoomScaleNormal="75" zoomScaleSheetLayoutView="100" workbookViewId="0">
      <selection activeCell="F272" sqref="F272"/>
    </sheetView>
  </sheetViews>
  <sheetFormatPr defaultRowHeight="15" outlineLevelRow="1" x14ac:dyDescent="0.25"/>
  <cols>
    <col min="1" max="1" width="4.28515625" style="31" customWidth="1"/>
    <col min="2" max="2" width="14.42578125" style="31" customWidth="1"/>
    <col min="3" max="3" width="30.42578125" style="31" customWidth="1"/>
    <col min="4" max="4" width="18.42578125" style="31" customWidth="1"/>
    <col min="5" max="5" width="19.42578125" style="31" customWidth="1"/>
    <col min="6" max="6" width="25" customWidth="1"/>
    <col min="7" max="7" width="19.42578125" customWidth="1"/>
    <col min="8" max="8" width="54.140625" customWidth="1"/>
    <col min="9" max="9" width="0.140625" hidden="1" customWidth="1"/>
    <col min="10" max="10" width="5.42578125" customWidth="1"/>
    <col min="11" max="11" width="4.85546875" customWidth="1"/>
    <col min="12" max="12" width="15.140625" hidden="1" customWidth="1"/>
    <col min="13" max="13" width="10" customWidth="1"/>
    <col min="14" max="14" width="8.28515625" customWidth="1"/>
    <col min="15" max="15" width="11" bestFit="1" customWidth="1"/>
  </cols>
  <sheetData>
    <row r="1" spans="1:19" ht="45.75" customHeight="1" thickBot="1" x14ac:dyDescent="0.3">
      <c r="A1" s="94" t="s">
        <v>85</v>
      </c>
      <c r="B1" s="111" t="s">
        <v>46</v>
      </c>
      <c r="C1" s="94" t="s">
        <v>43</v>
      </c>
      <c r="D1" s="95" t="s">
        <v>47</v>
      </c>
      <c r="E1" s="95" t="s">
        <v>48</v>
      </c>
      <c r="F1" s="108" t="s">
        <v>49</v>
      </c>
      <c r="G1" s="111" t="s">
        <v>1305</v>
      </c>
      <c r="H1" s="120" t="s">
        <v>92</v>
      </c>
      <c r="I1" s="119"/>
      <c r="J1" s="31"/>
      <c r="K1" s="29"/>
      <c r="L1" s="97"/>
      <c r="M1" s="97"/>
      <c r="N1" s="107"/>
      <c r="O1" s="106"/>
      <c r="P1" s="109"/>
      <c r="Q1" s="29"/>
      <c r="R1" s="29"/>
      <c r="S1" s="29"/>
    </row>
    <row r="2" spans="1:19" hidden="1" outlineLevel="1" x14ac:dyDescent="0.25">
      <c r="A2" s="30">
        <v>1</v>
      </c>
      <c r="B2" s="30"/>
      <c r="C2" s="93" t="s">
        <v>1345</v>
      </c>
      <c r="D2" s="93" t="s">
        <v>50</v>
      </c>
      <c r="E2" s="93" t="s">
        <v>51</v>
      </c>
      <c r="F2" s="548" t="s">
        <v>52</v>
      </c>
      <c r="G2" s="112">
        <v>0</v>
      </c>
      <c r="H2" s="30">
        <f>45-34</f>
        <v>11</v>
      </c>
      <c r="I2" s="31"/>
      <c r="J2" s="31"/>
      <c r="N2" s="104"/>
      <c r="O2" s="104"/>
    </row>
    <row r="3" spans="1:19" hidden="1" outlineLevel="1" x14ac:dyDescent="0.25">
      <c r="A3" s="31">
        <v>3</v>
      </c>
      <c r="C3" s="31" t="s">
        <v>53</v>
      </c>
      <c r="D3" s="31" t="s">
        <v>54</v>
      </c>
      <c r="E3" s="31" t="s">
        <v>51</v>
      </c>
      <c r="F3" s="549" t="s">
        <v>80</v>
      </c>
      <c r="G3" s="113"/>
      <c r="H3" s="31"/>
      <c r="I3" s="31"/>
      <c r="J3" s="31"/>
      <c r="N3" s="104"/>
      <c r="O3" s="104"/>
    </row>
    <row r="4" spans="1:19" hidden="1" outlineLevel="1" x14ac:dyDescent="0.25">
      <c r="A4" s="31">
        <v>4</v>
      </c>
      <c r="C4" s="31" t="s">
        <v>56</v>
      </c>
      <c r="D4" s="31" t="s">
        <v>54</v>
      </c>
      <c r="E4" s="31" t="s">
        <v>51</v>
      </c>
      <c r="F4" s="549" t="s">
        <v>52</v>
      </c>
      <c r="G4" s="113"/>
      <c r="H4" s="31"/>
      <c r="I4" s="31"/>
      <c r="J4" s="31"/>
      <c r="N4" s="104"/>
      <c r="O4" s="104"/>
    </row>
    <row r="5" spans="1:19" hidden="1" outlineLevel="1" x14ac:dyDescent="0.25">
      <c r="A5" s="31">
        <v>2</v>
      </c>
      <c r="C5" s="31" t="s">
        <v>60</v>
      </c>
      <c r="D5" s="31" t="s">
        <v>54</v>
      </c>
      <c r="E5" s="31" t="s">
        <v>58</v>
      </c>
      <c r="F5" s="550" t="s">
        <v>80</v>
      </c>
      <c r="G5" s="113">
        <v>720000</v>
      </c>
      <c r="H5" s="31">
        <f>30-H2</f>
        <v>19</v>
      </c>
      <c r="I5" s="31"/>
      <c r="J5" s="31"/>
      <c r="N5" s="104"/>
      <c r="O5" s="104"/>
    </row>
    <row r="6" spans="1:19" hidden="1" outlineLevel="1" x14ac:dyDescent="0.25">
      <c r="A6" s="31">
        <v>3</v>
      </c>
      <c r="C6" s="31" t="s">
        <v>61</v>
      </c>
      <c r="D6" s="31" t="s">
        <v>54</v>
      </c>
      <c r="E6" s="31" t="s">
        <v>51</v>
      </c>
      <c r="F6" s="549" t="s">
        <v>55</v>
      </c>
      <c r="G6" s="113"/>
      <c r="H6" s="31"/>
      <c r="I6" s="31"/>
      <c r="J6" s="31"/>
      <c r="N6" s="104"/>
      <c r="O6" s="104"/>
    </row>
    <row r="7" spans="1:19" hidden="1" outlineLevel="1" x14ac:dyDescent="0.25">
      <c r="A7" s="31">
        <v>4</v>
      </c>
      <c r="C7" s="31" t="s">
        <v>62</v>
      </c>
      <c r="D7" s="31" t="s">
        <v>54</v>
      </c>
      <c r="E7" s="31" t="s">
        <v>63</v>
      </c>
      <c r="F7" s="549" t="s">
        <v>52</v>
      </c>
      <c r="G7" s="113"/>
      <c r="H7" s="31"/>
      <c r="I7" s="31"/>
      <c r="J7" s="31"/>
      <c r="N7" s="104"/>
      <c r="O7" s="104"/>
    </row>
    <row r="8" spans="1:19" hidden="1" outlineLevel="1" x14ac:dyDescent="0.25">
      <c r="A8" s="31">
        <v>3</v>
      </c>
      <c r="C8" s="31" t="s">
        <v>64</v>
      </c>
      <c r="D8" s="31" t="s">
        <v>54</v>
      </c>
      <c r="E8" s="31" t="s">
        <v>51</v>
      </c>
      <c r="F8" s="549" t="s">
        <v>55</v>
      </c>
      <c r="G8" s="113"/>
      <c r="H8" s="31"/>
      <c r="I8" s="31"/>
      <c r="J8" s="31"/>
      <c r="N8" s="104"/>
      <c r="O8" s="104"/>
    </row>
    <row r="9" spans="1:19" hidden="1" outlineLevel="1" x14ac:dyDescent="0.25">
      <c r="A9" s="31">
        <v>4</v>
      </c>
      <c r="C9" s="92" t="s">
        <v>65</v>
      </c>
      <c r="D9" s="92" t="s">
        <v>57</v>
      </c>
      <c r="E9" s="92" t="s">
        <v>51</v>
      </c>
      <c r="F9" s="551" t="s">
        <v>80</v>
      </c>
      <c r="G9" s="114"/>
      <c r="H9" s="31"/>
      <c r="I9" s="31"/>
      <c r="J9" s="31"/>
      <c r="N9" s="104"/>
      <c r="O9" s="104"/>
    </row>
    <row r="10" spans="1:19" hidden="1" outlineLevel="1" x14ac:dyDescent="0.25">
      <c r="A10" s="31">
        <v>5</v>
      </c>
      <c r="C10" s="31" t="s">
        <v>66</v>
      </c>
      <c r="D10" s="31" t="s">
        <v>54</v>
      </c>
      <c r="E10" s="31" t="s">
        <v>51</v>
      </c>
      <c r="F10" s="549" t="s">
        <v>55</v>
      </c>
      <c r="G10" s="113"/>
      <c r="H10" s="31"/>
      <c r="I10" s="31"/>
      <c r="J10" s="31"/>
      <c r="N10" s="104"/>
      <c r="O10" s="104"/>
    </row>
    <row r="11" spans="1:19" hidden="1" outlineLevel="1" x14ac:dyDescent="0.25">
      <c r="A11" s="31">
        <v>14</v>
      </c>
      <c r="C11" s="31" t="s">
        <v>67</v>
      </c>
      <c r="D11" s="31" t="s">
        <v>54</v>
      </c>
      <c r="E11" s="31" t="s">
        <v>51</v>
      </c>
      <c r="F11" s="549" t="s">
        <v>55</v>
      </c>
      <c r="G11" s="113"/>
      <c r="H11" s="31"/>
      <c r="I11" s="31"/>
      <c r="J11" s="31"/>
      <c r="N11" s="104"/>
      <c r="O11" s="104"/>
    </row>
    <row r="12" spans="1:19" hidden="1" outlineLevel="1" x14ac:dyDescent="0.25">
      <c r="A12" s="31">
        <v>7</v>
      </c>
      <c r="C12" s="31" t="s">
        <v>68</v>
      </c>
      <c r="D12" s="31" t="s">
        <v>54</v>
      </c>
      <c r="E12" s="31" t="s">
        <v>51</v>
      </c>
      <c r="F12" s="552" t="s">
        <v>55</v>
      </c>
      <c r="G12" s="113"/>
      <c r="H12" s="31"/>
      <c r="I12" s="31"/>
      <c r="J12" s="31"/>
      <c r="N12" s="104"/>
      <c r="O12" s="104"/>
    </row>
    <row r="13" spans="1:19" hidden="1" outlineLevel="1" x14ac:dyDescent="0.25">
      <c r="A13" s="31">
        <v>6</v>
      </c>
      <c r="C13" s="31" t="s">
        <v>69</v>
      </c>
      <c r="D13" s="31" t="s">
        <v>57</v>
      </c>
      <c r="E13" s="31" t="s">
        <v>51</v>
      </c>
      <c r="F13" s="549" t="s">
        <v>80</v>
      </c>
      <c r="G13" s="113"/>
      <c r="H13" s="31"/>
      <c r="I13" s="31"/>
      <c r="J13" s="31"/>
      <c r="N13" s="104"/>
      <c r="O13" s="104"/>
    </row>
    <row r="14" spans="1:19" hidden="1" outlineLevel="1" x14ac:dyDescent="0.25">
      <c r="A14" s="31">
        <v>17</v>
      </c>
      <c r="C14" s="31" t="s">
        <v>70</v>
      </c>
      <c r="D14" s="31" t="s">
        <v>57</v>
      </c>
      <c r="E14" s="33"/>
      <c r="F14" s="549" t="s">
        <v>52</v>
      </c>
      <c r="G14" s="113"/>
      <c r="H14" s="31"/>
      <c r="I14" s="31"/>
      <c r="J14" s="31"/>
      <c r="N14" s="104"/>
      <c r="O14" s="104"/>
    </row>
    <row r="15" spans="1:19" hidden="1" outlineLevel="1" x14ac:dyDescent="0.25">
      <c r="A15" s="31">
        <v>18</v>
      </c>
      <c r="C15" s="31" t="s">
        <v>71</v>
      </c>
      <c r="D15" s="31" t="s">
        <v>57</v>
      </c>
      <c r="E15" s="33"/>
      <c r="F15" s="549" t="s">
        <v>52</v>
      </c>
      <c r="G15" s="113"/>
      <c r="H15" s="31"/>
      <c r="I15" s="31"/>
      <c r="J15" s="31"/>
      <c r="N15" s="104"/>
      <c r="O15" s="104"/>
    </row>
    <row r="16" spans="1:19" hidden="1" outlineLevel="1" x14ac:dyDescent="0.25">
      <c r="A16" s="9">
        <v>1</v>
      </c>
      <c r="C16" s="131" t="s">
        <v>72</v>
      </c>
      <c r="D16" s="131" t="s">
        <v>54</v>
      </c>
      <c r="E16" s="131" t="s">
        <v>51</v>
      </c>
      <c r="F16" s="131" t="s">
        <v>59</v>
      </c>
      <c r="G16" s="132">
        <v>0</v>
      </c>
      <c r="H16" s="31"/>
      <c r="I16" s="31"/>
      <c r="J16" s="31"/>
      <c r="L16" s="29"/>
      <c r="N16" s="104"/>
      <c r="O16" s="104"/>
    </row>
    <row r="17" spans="1:15" hidden="1" outlineLevel="1" x14ac:dyDescent="0.25">
      <c r="A17" s="9">
        <v>6</v>
      </c>
      <c r="C17" s="133" t="s">
        <v>73</v>
      </c>
      <c r="D17" s="133" t="s">
        <v>54</v>
      </c>
      <c r="E17" s="133" t="s">
        <v>74</v>
      </c>
      <c r="F17" s="139" t="s">
        <v>55</v>
      </c>
      <c r="G17" s="115">
        <v>0</v>
      </c>
      <c r="H17" s="31"/>
      <c r="I17" s="31"/>
      <c r="J17" s="31"/>
      <c r="L17" s="29"/>
      <c r="N17" s="104"/>
      <c r="O17" s="105"/>
    </row>
    <row r="18" spans="1:15" hidden="1" outlineLevel="1" x14ac:dyDescent="0.25">
      <c r="A18" s="9">
        <v>4</v>
      </c>
      <c r="C18" s="133" t="s">
        <v>75</v>
      </c>
      <c r="D18" s="133" t="s">
        <v>50</v>
      </c>
      <c r="E18" s="133" t="s">
        <v>76</v>
      </c>
      <c r="F18" s="139" t="s">
        <v>59</v>
      </c>
      <c r="G18" s="115">
        <v>0</v>
      </c>
      <c r="H18" s="31"/>
      <c r="I18" s="31"/>
      <c r="J18" s="31"/>
      <c r="N18" s="104"/>
      <c r="O18" s="104"/>
    </row>
    <row r="19" spans="1:15" hidden="1" outlineLevel="1" x14ac:dyDescent="0.25">
      <c r="A19" s="9">
        <v>11</v>
      </c>
      <c r="C19" s="133" t="s">
        <v>1288</v>
      </c>
      <c r="D19" s="133" t="s">
        <v>54</v>
      </c>
      <c r="E19" s="133" t="s">
        <v>63</v>
      </c>
      <c r="F19" s="139" t="s">
        <v>80</v>
      </c>
      <c r="G19" s="115">
        <v>0</v>
      </c>
      <c r="H19" s="31"/>
      <c r="I19" s="31"/>
      <c r="J19" s="31"/>
      <c r="N19" s="104"/>
      <c r="O19" s="104"/>
    </row>
    <row r="20" spans="1:15" hidden="1" outlineLevel="1" x14ac:dyDescent="0.25">
      <c r="A20" s="9">
        <v>25</v>
      </c>
      <c r="C20" s="133" t="s">
        <v>78</v>
      </c>
      <c r="D20" s="133" t="s">
        <v>54</v>
      </c>
      <c r="E20" s="133" t="s">
        <v>51</v>
      </c>
      <c r="F20" s="139" t="s">
        <v>80</v>
      </c>
      <c r="G20" s="115"/>
      <c r="H20" s="31"/>
      <c r="I20" s="31"/>
      <c r="J20" s="31"/>
      <c r="N20" s="104"/>
      <c r="O20" s="104"/>
    </row>
    <row r="21" spans="1:15" hidden="1" outlineLevel="1" x14ac:dyDescent="0.25">
      <c r="A21" s="9">
        <v>2</v>
      </c>
      <c r="C21" s="133" t="s">
        <v>83</v>
      </c>
      <c r="D21" s="133" t="s">
        <v>54</v>
      </c>
      <c r="E21" s="133" t="s">
        <v>51</v>
      </c>
      <c r="F21" s="139" t="s">
        <v>59</v>
      </c>
      <c r="G21" s="115">
        <v>500000</v>
      </c>
      <c r="H21" s="31"/>
      <c r="I21" s="31"/>
      <c r="J21" s="31"/>
      <c r="N21" s="104"/>
      <c r="O21" s="104"/>
    </row>
    <row r="22" spans="1:15" hidden="1" outlineLevel="1" x14ac:dyDescent="0.25">
      <c r="A22" s="9">
        <v>2</v>
      </c>
      <c r="C22" s="133" t="s">
        <v>81</v>
      </c>
      <c r="D22" s="133" t="s">
        <v>54</v>
      </c>
      <c r="E22" s="133" t="s">
        <v>82</v>
      </c>
      <c r="F22" s="139" t="s">
        <v>80</v>
      </c>
      <c r="G22" s="115">
        <v>800000</v>
      </c>
      <c r="H22" s="31"/>
      <c r="I22" s="31"/>
      <c r="J22" s="31"/>
      <c r="L22" s="29"/>
      <c r="N22" s="104"/>
      <c r="O22" s="104"/>
    </row>
    <row r="23" spans="1:15" hidden="1" outlineLevel="1" x14ac:dyDescent="0.25">
      <c r="A23" s="9">
        <v>6</v>
      </c>
      <c r="C23" s="133" t="s">
        <v>84</v>
      </c>
      <c r="D23" s="133" t="s">
        <v>54</v>
      </c>
      <c r="E23" s="133" t="s">
        <v>74</v>
      </c>
      <c r="F23" s="139" t="s">
        <v>55</v>
      </c>
      <c r="G23" s="115">
        <v>0</v>
      </c>
      <c r="H23" s="31"/>
      <c r="I23" s="31"/>
      <c r="J23" s="31"/>
      <c r="N23" s="104"/>
      <c r="O23" s="104"/>
    </row>
    <row r="24" spans="1:15" hidden="1" outlineLevel="1" x14ac:dyDescent="0.25">
      <c r="A24" s="9">
        <v>14</v>
      </c>
      <c r="B24" s="89">
        <v>43268</v>
      </c>
      <c r="C24" s="133" t="s">
        <v>1280</v>
      </c>
      <c r="D24" s="133" t="s">
        <v>50</v>
      </c>
      <c r="E24" s="133" t="s">
        <v>82</v>
      </c>
      <c r="F24" s="139" t="s">
        <v>80</v>
      </c>
      <c r="G24" s="115">
        <v>500000</v>
      </c>
      <c r="H24" s="31"/>
      <c r="I24" s="31"/>
      <c r="J24" s="31"/>
      <c r="N24" s="104"/>
      <c r="O24" s="104"/>
    </row>
    <row r="25" spans="1:15" ht="30" hidden="1" outlineLevel="1" x14ac:dyDescent="0.25">
      <c r="A25" s="9">
        <v>7</v>
      </c>
      <c r="C25" s="137" t="s">
        <v>1284</v>
      </c>
      <c r="D25" s="137" t="s">
        <v>57</v>
      </c>
      <c r="E25" s="137" t="s">
        <v>51</v>
      </c>
      <c r="F25" s="242" t="s">
        <v>1285</v>
      </c>
      <c r="G25" s="116">
        <v>0</v>
      </c>
      <c r="H25" s="31"/>
      <c r="I25" s="31"/>
      <c r="J25" s="31"/>
      <c r="N25" s="104"/>
      <c r="O25" s="104"/>
    </row>
    <row r="26" spans="1:15" hidden="1" outlineLevel="1" x14ac:dyDescent="0.25">
      <c r="A26" s="9">
        <v>2</v>
      </c>
      <c r="C26" s="137" t="s">
        <v>1286</v>
      </c>
      <c r="D26" s="137" t="s">
        <v>57</v>
      </c>
      <c r="E26" s="137" t="s">
        <v>51</v>
      </c>
      <c r="F26" s="242" t="s">
        <v>52</v>
      </c>
      <c r="G26" s="116">
        <v>0</v>
      </c>
      <c r="H26" s="91" t="s">
        <v>1415</v>
      </c>
      <c r="I26" s="31"/>
      <c r="J26" s="31"/>
      <c r="L26" s="29"/>
      <c r="N26" s="104"/>
      <c r="O26" s="105"/>
    </row>
    <row r="27" spans="1:15" ht="29.25" hidden="1" customHeight="1" outlineLevel="1" x14ac:dyDescent="0.25">
      <c r="A27" s="9">
        <v>1</v>
      </c>
      <c r="B27" s="32"/>
      <c r="C27" s="134" t="s">
        <v>278</v>
      </c>
      <c r="D27" s="134" t="s">
        <v>57</v>
      </c>
      <c r="E27" s="134" t="s">
        <v>51</v>
      </c>
      <c r="F27" s="242" t="s">
        <v>1285</v>
      </c>
      <c r="G27" s="116">
        <v>3000000</v>
      </c>
      <c r="H27" s="31"/>
      <c r="I27" s="31"/>
      <c r="J27" s="31"/>
      <c r="L27" s="29" t="s">
        <v>1348</v>
      </c>
      <c r="N27" s="104"/>
      <c r="O27" s="104"/>
    </row>
    <row r="28" spans="1:15" ht="30" hidden="1" outlineLevel="1" x14ac:dyDescent="0.25">
      <c r="A28" s="1">
        <v>4</v>
      </c>
      <c r="B28" s="32"/>
      <c r="C28" s="133" t="s">
        <v>1287</v>
      </c>
      <c r="D28" s="6" t="s">
        <v>57</v>
      </c>
      <c r="E28" s="6" t="s">
        <v>51</v>
      </c>
      <c r="F28" s="139" t="s">
        <v>1370</v>
      </c>
      <c r="G28" s="115">
        <v>800000</v>
      </c>
      <c r="H28" s="31"/>
      <c r="I28" s="31"/>
      <c r="J28" s="31"/>
      <c r="L28" s="29" t="s">
        <v>1349</v>
      </c>
      <c r="N28" s="104">
        <v>3000</v>
      </c>
      <c r="O28" s="104"/>
    </row>
    <row r="29" spans="1:15" hidden="1" outlineLevel="1" x14ac:dyDescent="0.25">
      <c r="A29" s="1">
        <v>10</v>
      </c>
      <c r="B29" s="32"/>
      <c r="C29" s="6" t="s">
        <v>1306</v>
      </c>
      <c r="D29" s="6" t="s">
        <v>57</v>
      </c>
      <c r="E29" s="6" t="s">
        <v>51</v>
      </c>
      <c r="F29" s="142" t="s">
        <v>1309</v>
      </c>
      <c r="G29" s="115">
        <v>0</v>
      </c>
      <c r="H29" s="31"/>
      <c r="I29" s="31"/>
      <c r="J29" s="31"/>
      <c r="N29" s="104"/>
      <c r="O29" s="104"/>
    </row>
    <row r="30" spans="1:15" ht="30" hidden="1" outlineLevel="1" x14ac:dyDescent="0.25">
      <c r="A30" s="1">
        <v>7</v>
      </c>
      <c r="B30" s="32"/>
      <c r="C30" s="134" t="s">
        <v>1307</v>
      </c>
      <c r="D30" s="134" t="s">
        <v>57</v>
      </c>
      <c r="E30" s="134" t="s">
        <v>1308</v>
      </c>
      <c r="F30" s="242" t="s">
        <v>1285</v>
      </c>
      <c r="G30" s="116">
        <v>0</v>
      </c>
      <c r="H30" s="31"/>
      <c r="I30" s="31"/>
      <c r="J30" s="31"/>
      <c r="N30" s="104"/>
      <c r="O30" s="104"/>
    </row>
    <row r="31" spans="1:15" hidden="1" outlineLevel="1" x14ac:dyDescent="0.25">
      <c r="A31" s="1">
        <v>5</v>
      </c>
      <c r="B31" s="32"/>
      <c r="C31" s="6" t="s">
        <v>21</v>
      </c>
      <c r="D31" s="6" t="s">
        <v>57</v>
      </c>
      <c r="E31" s="6" t="s">
        <v>51</v>
      </c>
      <c r="F31" s="142" t="s">
        <v>80</v>
      </c>
      <c r="G31" s="115">
        <v>3000000</v>
      </c>
      <c r="H31" s="31"/>
      <c r="I31" s="31"/>
      <c r="J31" s="31"/>
      <c r="N31" s="104"/>
      <c r="O31" s="104"/>
    </row>
    <row r="32" spans="1:15" hidden="1" outlineLevel="1" x14ac:dyDescent="0.25">
      <c r="A32" s="1">
        <v>5</v>
      </c>
      <c r="B32" s="32"/>
      <c r="C32" s="6" t="s">
        <v>1316</v>
      </c>
      <c r="D32" s="6" t="s">
        <v>57</v>
      </c>
      <c r="E32" s="133" t="s">
        <v>51</v>
      </c>
      <c r="F32" s="139" t="s">
        <v>80</v>
      </c>
      <c r="G32" s="115">
        <v>3000000</v>
      </c>
      <c r="H32" s="31"/>
      <c r="I32" s="31"/>
      <c r="J32" s="31"/>
      <c r="L32" s="29" t="s">
        <v>1361</v>
      </c>
      <c r="N32" s="104">
        <v>600</v>
      </c>
      <c r="O32" s="104"/>
    </row>
    <row r="33" spans="1:15" hidden="1" outlineLevel="1" x14ac:dyDescent="0.25">
      <c r="A33" s="1">
        <v>8</v>
      </c>
      <c r="C33" s="133" t="s">
        <v>1317</v>
      </c>
      <c r="D33" s="133" t="s">
        <v>54</v>
      </c>
      <c r="E33" s="133" t="s">
        <v>1318</v>
      </c>
      <c r="F33" s="142" t="s">
        <v>80</v>
      </c>
      <c r="G33" s="115">
        <v>600000</v>
      </c>
      <c r="H33" s="31"/>
      <c r="I33" s="31"/>
      <c r="J33" s="31"/>
      <c r="N33" s="104"/>
      <c r="O33" s="104"/>
    </row>
    <row r="34" spans="1:15" hidden="1" outlineLevel="1" x14ac:dyDescent="0.25">
      <c r="A34" s="9">
        <v>11</v>
      </c>
      <c r="C34" s="133" t="s">
        <v>1323</v>
      </c>
      <c r="D34" s="133" t="s">
        <v>54</v>
      </c>
      <c r="E34" s="133" t="s">
        <v>1324</v>
      </c>
      <c r="F34" s="142" t="s">
        <v>59</v>
      </c>
      <c r="G34" s="115">
        <v>0</v>
      </c>
      <c r="H34" s="31"/>
      <c r="I34" s="31"/>
      <c r="J34" s="31"/>
      <c r="N34" s="104"/>
      <c r="O34" s="104"/>
    </row>
    <row r="35" spans="1:15" hidden="1" outlineLevel="1" x14ac:dyDescent="0.25">
      <c r="A35" s="12">
        <v>7</v>
      </c>
      <c r="B35" s="92"/>
      <c r="C35" s="135" t="s">
        <v>1327</v>
      </c>
      <c r="D35" s="135" t="s">
        <v>57</v>
      </c>
      <c r="E35" s="140" t="s">
        <v>51</v>
      </c>
      <c r="F35" s="143" t="s">
        <v>1285</v>
      </c>
      <c r="G35" s="117">
        <v>0</v>
      </c>
      <c r="H35" s="31"/>
      <c r="I35" s="31"/>
      <c r="J35" s="31"/>
      <c r="N35" s="104"/>
      <c r="O35" s="104"/>
    </row>
    <row r="36" spans="1:15" ht="30" hidden="1" outlineLevel="1" x14ac:dyDescent="0.25">
      <c r="A36" s="121">
        <v>7</v>
      </c>
      <c r="B36" s="46"/>
      <c r="C36" s="136" t="s">
        <v>1328</v>
      </c>
      <c r="D36" s="136" t="s">
        <v>50</v>
      </c>
      <c r="E36" s="144" t="s">
        <v>82</v>
      </c>
      <c r="F36" s="144" t="s">
        <v>80</v>
      </c>
      <c r="G36" s="118">
        <v>3000000</v>
      </c>
      <c r="H36" s="31"/>
      <c r="I36" s="31"/>
      <c r="J36" s="31"/>
      <c r="N36" s="104"/>
      <c r="O36" s="104"/>
    </row>
    <row r="37" spans="1:15" ht="15" hidden="1" customHeight="1" outlineLevel="1" x14ac:dyDescent="0.25">
      <c r="A37" s="12">
        <v>2</v>
      </c>
      <c r="B37" s="46"/>
      <c r="C37" s="137" t="s">
        <v>23</v>
      </c>
      <c r="D37" s="137" t="s">
        <v>57</v>
      </c>
      <c r="E37" s="137" t="s">
        <v>51</v>
      </c>
      <c r="F37" s="141" t="s">
        <v>55</v>
      </c>
      <c r="G37" s="145">
        <v>3000000</v>
      </c>
      <c r="H37" s="91"/>
      <c r="I37" s="31"/>
      <c r="J37" s="31"/>
      <c r="N37" s="104"/>
      <c r="O37" s="104"/>
    </row>
    <row r="38" spans="1:15" hidden="1" outlineLevel="1" x14ac:dyDescent="0.25">
      <c r="A38" s="122">
        <v>4</v>
      </c>
      <c r="B38" s="91"/>
      <c r="C38" s="135" t="s">
        <v>1329</v>
      </c>
      <c r="D38" s="135" t="s">
        <v>50</v>
      </c>
      <c r="E38" s="140" t="s">
        <v>82</v>
      </c>
      <c r="F38" s="140" t="s">
        <v>1473</v>
      </c>
      <c r="G38" s="117">
        <v>0</v>
      </c>
      <c r="H38" s="92" t="s">
        <v>1416</v>
      </c>
      <c r="I38" s="31"/>
      <c r="J38" s="31"/>
      <c r="L38" s="29"/>
      <c r="N38" s="104"/>
      <c r="O38" s="104"/>
    </row>
    <row r="39" spans="1:15" hidden="1" outlineLevel="1" x14ac:dyDescent="0.25">
      <c r="A39" s="9">
        <v>8</v>
      </c>
      <c r="B39" s="30"/>
      <c r="C39" s="138" t="s">
        <v>1330</v>
      </c>
      <c r="D39" s="138" t="s">
        <v>50</v>
      </c>
      <c r="E39" s="146" t="s">
        <v>51</v>
      </c>
      <c r="F39" s="140" t="s">
        <v>80</v>
      </c>
      <c r="G39" s="123">
        <v>700000</v>
      </c>
      <c r="H39" s="92"/>
      <c r="I39" s="31"/>
      <c r="J39" s="31"/>
      <c r="N39" s="104"/>
      <c r="O39" s="104"/>
    </row>
    <row r="40" spans="1:15" hidden="1" outlineLevel="1" x14ac:dyDescent="0.25">
      <c r="A40" s="9">
        <v>4</v>
      </c>
      <c r="C40" s="135" t="s">
        <v>1344</v>
      </c>
      <c r="D40" s="135" t="s">
        <v>57</v>
      </c>
      <c r="E40" s="135" t="s">
        <v>51</v>
      </c>
      <c r="F40" s="140" t="s">
        <v>80</v>
      </c>
      <c r="G40" s="117">
        <v>2000000</v>
      </c>
      <c r="H40" s="92"/>
      <c r="I40" s="31"/>
      <c r="J40" s="31"/>
      <c r="N40" s="104"/>
      <c r="O40" s="104"/>
    </row>
    <row r="41" spans="1:15" ht="30" hidden="1" outlineLevel="1" x14ac:dyDescent="0.25">
      <c r="A41" s="9">
        <v>4</v>
      </c>
      <c r="B41" s="92"/>
      <c r="C41" s="135" t="s">
        <v>1339</v>
      </c>
      <c r="D41" s="135" t="s">
        <v>50</v>
      </c>
      <c r="E41" s="135" t="s">
        <v>1340</v>
      </c>
      <c r="F41" s="140" t="s">
        <v>2412</v>
      </c>
      <c r="G41" s="117">
        <v>0</v>
      </c>
      <c r="H41" s="92" t="s">
        <v>1427</v>
      </c>
      <c r="I41" s="31"/>
      <c r="J41" s="31"/>
      <c r="L41" s="29"/>
      <c r="N41" s="104"/>
      <c r="O41" s="104"/>
    </row>
    <row r="42" spans="1:15" ht="30" hidden="1" outlineLevel="1" x14ac:dyDescent="0.25">
      <c r="A42" s="9">
        <v>4</v>
      </c>
      <c r="C42" s="135" t="s">
        <v>1341</v>
      </c>
      <c r="D42" s="135" t="s">
        <v>57</v>
      </c>
      <c r="E42" s="135" t="s">
        <v>51</v>
      </c>
      <c r="F42" s="140" t="s">
        <v>1285</v>
      </c>
      <c r="G42" s="117">
        <v>0</v>
      </c>
      <c r="H42" s="627" t="s">
        <v>1428</v>
      </c>
      <c r="I42" s="31"/>
      <c r="J42" s="31"/>
      <c r="L42" s="29"/>
      <c r="N42" s="104"/>
      <c r="O42" s="104"/>
    </row>
    <row r="43" spans="1:15" ht="30" hidden="1" outlineLevel="1" x14ac:dyDescent="0.25">
      <c r="A43" s="9">
        <v>5</v>
      </c>
      <c r="C43" s="135" t="s">
        <v>1342</v>
      </c>
      <c r="D43" s="135" t="s">
        <v>57</v>
      </c>
      <c r="E43" s="135" t="s">
        <v>51</v>
      </c>
      <c r="F43" s="140" t="s">
        <v>1285</v>
      </c>
      <c r="G43" s="117">
        <v>0</v>
      </c>
      <c r="H43" s="627"/>
      <c r="I43" s="31"/>
      <c r="J43" s="31"/>
      <c r="L43" s="29"/>
      <c r="N43" s="104"/>
      <c r="O43" s="104"/>
    </row>
    <row r="44" spans="1:15" hidden="1" outlineLevel="1" x14ac:dyDescent="0.25">
      <c r="A44" s="12">
        <v>8</v>
      </c>
      <c r="C44" s="133" t="s">
        <v>1343</v>
      </c>
      <c r="D44" s="133" t="s">
        <v>50</v>
      </c>
      <c r="E44" s="133" t="s">
        <v>51</v>
      </c>
      <c r="F44" s="139" t="s">
        <v>80</v>
      </c>
      <c r="G44" s="115"/>
      <c r="H44" s="31"/>
      <c r="I44" s="31"/>
      <c r="J44" s="31"/>
      <c r="L44" s="29" t="s">
        <v>1402</v>
      </c>
      <c r="M44">
        <v>1</v>
      </c>
      <c r="N44" s="104">
        <v>500</v>
      </c>
      <c r="O44" s="104"/>
    </row>
    <row r="45" spans="1:15" ht="30" hidden="1" outlineLevel="1" x14ac:dyDescent="0.25">
      <c r="A45" s="9">
        <v>7</v>
      </c>
      <c r="C45" s="133" t="s">
        <v>1319</v>
      </c>
      <c r="D45" s="133" t="s">
        <v>54</v>
      </c>
      <c r="E45" s="133" t="s">
        <v>1347</v>
      </c>
      <c r="F45" s="139" t="s">
        <v>1285</v>
      </c>
      <c r="G45" s="115">
        <v>0</v>
      </c>
      <c r="H45" s="31"/>
      <c r="I45" s="31"/>
      <c r="J45" s="31"/>
      <c r="L45" s="29"/>
      <c r="N45" s="104"/>
      <c r="O45" s="104"/>
    </row>
    <row r="46" spans="1:15" ht="30" hidden="1" outlineLevel="1" x14ac:dyDescent="0.25">
      <c r="A46" s="9">
        <v>7</v>
      </c>
      <c r="C46" s="133" t="s">
        <v>1348</v>
      </c>
      <c r="D46" s="133" t="s">
        <v>54</v>
      </c>
      <c r="E46" s="133" t="s">
        <v>51</v>
      </c>
      <c r="F46" s="139" t="s">
        <v>80</v>
      </c>
      <c r="G46" s="115">
        <v>1000000</v>
      </c>
      <c r="H46" s="31"/>
      <c r="I46" s="31"/>
      <c r="J46" s="31"/>
      <c r="L46" s="29" t="s">
        <v>1385</v>
      </c>
      <c r="M46">
        <v>1</v>
      </c>
      <c r="N46" s="104">
        <v>3000</v>
      </c>
      <c r="O46" s="104"/>
    </row>
    <row r="47" spans="1:15" ht="32.25" hidden="1" customHeight="1" outlineLevel="1" x14ac:dyDescent="0.25">
      <c r="A47" s="9">
        <v>6</v>
      </c>
      <c r="C47" s="140" t="s">
        <v>1349</v>
      </c>
      <c r="D47" s="140" t="s">
        <v>54</v>
      </c>
      <c r="E47" s="140" t="s">
        <v>51</v>
      </c>
      <c r="F47" s="140" t="s">
        <v>80</v>
      </c>
      <c r="G47" s="401">
        <v>0</v>
      </c>
      <c r="H47" s="402" t="s">
        <v>1417</v>
      </c>
      <c r="I47" s="402"/>
      <c r="J47" s="402"/>
      <c r="L47" s="29"/>
      <c r="N47" s="104"/>
      <c r="O47" s="104"/>
    </row>
    <row r="48" spans="1:15" ht="42" hidden="1" customHeight="1" outlineLevel="1" x14ac:dyDescent="0.25">
      <c r="A48" s="9">
        <v>1</v>
      </c>
      <c r="B48" s="9"/>
      <c r="C48" s="148" t="s">
        <v>1350</v>
      </c>
      <c r="D48" s="148" t="s">
        <v>57</v>
      </c>
      <c r="E48" s="148" t="s">
        <v>51</v>
      </c>
      <c r="F48" s="148" t="s">
        <v>80</v>
      </c>
      <c r="G48" s="401"/>
      <c r="H48" s="403">
        <v>43367</v>
      </c>
      <c r="I48" s="148"/>
      <c r="J48" s="148"/>
      <c r="K48" s="187">
        <v>1500</v>
      </c>
      <c r="L48" s="29"/>
      <c r="N48" s="104"/>
      <c r="O48" s="104"/>
    </row>
    <row r="49" spans="1:15" ht="24" hidden="1" customHeight="1" outlineLevel="1" x14ac:dyDescent="0.25">
      <c r="A49" s="9">
        <v>9</v>
      </c>
      <c r="B49" s="9"/>
      <c r="C49" s="148" t="s">
        <v>1414</v>
      </c>
      <c r="D49" s="148" t="s">
        <v>57</v>
      </c>
      <c r="E49" s="148" t="s">
        <v>51</v>
      </c>
      <c r="F49" s="148" t="s">
        <v>52</v>
      </c>
      <c r="G49" s="401">
        <v>0</v>
      </c>
      <c r="H49" s="148" t="s">
        <v>1415</v>
      </c>
      <c r="I49" s="148"/>
      <c r="J49" s="148"/>
      <c r="K49" s="175"/>
      <c r="L49" s="29"/>
      <c r="N49" s="104"/>
      <c r="O49" s="104"/>
    </row>
    <row r="50" spans="1:15" ht="45.75" hidden="1" customHeight="1" outlineLevel="1" x14ac:dyDescent="0.25">
      <c r="A50" s="9">
        <v>13</v>
      </c>
      <c r="B50" s="9"/>
      <c r="C50" s="148" t="s">
        <v>1355</v>
      </c>
      <c r="D50" s="148" t="s">
        <v>50</v>
      </c>
      <c r="E50" s="148" t="s">
        <v>1373</v>
      </c>
      <c r="F50" s="148" t="s">
        <v>80</v>
      </c>
      <c r="G50" s="401"/>
      <c r="H50" s="626"/>
      <c r="I50" s="626"/>
      <c r="J50" s="626"/>
      <c r="K50" s="175"/>
      <c r="L50" s="29"/>
      <c r="N50" s="104"/>
      <c r="O50" s="104"/>
    </row>
    <row r="51" spans="1:15" ht="24.75" hidden="1" customHeight="1" outlineLevel="1" x14ac:dyDescent="0.25">
      <c r="A51" s="9">
        <v>14</v>
      </c>
      <c r="B51" s="9"/>
      <c r="C51" s="148" t="s">
        <v>1367</v>
      </c>
      <c r="D51" s="148" t="s">
        <v>50</v>
      </c>
      <c r="E51" s="148" t="s">
        <v>1368</v>
      </c>
      <c r="F51" s="148" t="s">
        <v>80</v>
      </c>
      <c r="G51" s="401"/>
      <c r="H51" s="148"/>
      <c r="I51" s="148"/>
      <c r="J51" s="148"/>
      <c r="K51" s="175"/>
      <c r="L51" s="29"/>
      <c r="N51" s="104"/>
      <c r="O51" s="104"/>
    </row>
    <row r="52" spans="1:15" ht="35.25" hidden="1" customHeight="1" outlineLevel="1" x14ac:dyDescent="0.25">
      <c r="A52" s="9">
        <v>9</v>
      </c>
      <c r="B52" s="9"/>
      <c r="C52" s="148" t="s">
        <v>1361</v>
      </c>
      <c r="D52" s="148" t="s">
        <v>54</v>
      </c>
      <c r="E52" s="148" t="s">
        <v>82</v>
      </c>
      <c r="F52" s="148" t="s">
        <v>80</v>
      </c>
      <c r="G52" s="401"/>
      <c r="H52" s="148" t="s">
        <v>1398</v>
      </c>
      <c r="I52" s="148"/>
      <c r="J52" s="148"/>
      <c r="K52" s="175"/>
      <c r="L52" s="29"/>
      <c r="N52" s="104"/>
      <c r="O52" s="104"/>
    </row>
    <row r="53" spans="1:15" ht="31.5" hidden="1" customHeight="1" outlineLevel="1" x14ac:dyDescent="0.25">
      <c r="A53" s="9">
        <v>8</v>
      </c>
      <c r="B53" s="9"/>
      <c r="C53" s="148" t="s">
        <v>1371</v>
      </c>
      <c r="D53" s="148" t="s">
        <v>57</v>
      </c>
      <c r="E53" s="148" t="s">
        <v>82</v>
      </c>
      <c r="F53" s="148" t="s">
        <v>55</v>
      </c>
      <c r="G53" s="401"/>
      <c r="H53" s="148" t="s">
        <v>1501</v>
      </c>
      <c r="I53" s="148"/>
      <c r="J53" s="148"/>
      <c r="K53" s="175"/>
      <c r="L53" s="29"/>
      <c r="N53" s="104"/>
      <c r="O53" s="104"/>
    </row>
    <row r="54" spans="1:15" ht="18.75" hidden="1" customHeight="1" outlineLevel="1" x14ac:dyDescent="0.25">
      <c r="A54" s="9">
        <v>10</v>
      </c>
      <c r="B54" s="9"/>
      <c r="C54" s="148" t="s">
        <v>1374</v>
      </c>
      <c r="D54" s="148" t="s">
        <v>50</v>
      </c>
      <c r="E54" s="148" t="s">
        <v>1373</v>
      </c>
      <c r="F54" s="148" t="s">
        <v>80</v>
      </c>
      <c r="G54" s="401"/>
      <c r="H54" s="148"/>
      <c r="I54" s="148"/>
      <c r="J54" s="148"/>
      <c r="K54" s="175"/>
      <c r="L54" s="29"/>
      <c r="N54" s="104"/>
      <c r="O54" s="104"/>
    </row>
    <row r="55" spans="1:15" ht="23.25" hidden="1" customHeight="1" outlineLevel="1" x14ac:dyDescent="0.25">
      <c r="A55" s="9">
        <v>10</v>
      </c>
      <c r="B55" s="9"/>
      <c r="C55" s="148" t="s">
        <v>1377</v>
      </c>
      <c r="D55" s="148" t="s">
        <v>50</v>
      </c>
      <c r="E55" s="148" t="s">
        <v>82</v>
      </c>
      <c r="F55" s="148" t="s">
        <v>80</v>
      </c>
      <c r="G55" s="401"/>
      <c r="H55" s="148"/>
      <c r="I55" s="148"/>
      <c r="J55" s="148"/>
      <c r="K55" s="175"/>
      <c r="M55">
        <v>12</v>
      </c>
      <c r="N55" s="104"/>
      <c r="O55" s="104">
        <v>21700</v>
      </c>
    </row>
    <row r="56" spans="1:15" ht="30.75" hidden="1" customHeight="1" outlineLevel="1" x14ac:dyDescent="0.25">
      <c r="A56" s="9">
        <v>15</v>
      </c>
      <c r="B56" s="9"/>
      <c r="C56" s="148" t="s">
        <v>1381</v>
      </c>
      <c r="D56" s="148" t="s">
        <v>54</v>
      </c>
      <c r="E56" s="148" t="s">
        <v>51</v>
      </c>
      <c r="F56" s="148" t="s">
        <v>80</v>
      </c>
      <c r="G56" s="401"/>
      <c r="H56" s="148"/>
      <c r="I56" s="148"/>
      <c r="J56" s="148"/>
      <c r="K56" s="175"/>
      <c r="L56" s="29"/>
      <c r="N56" s="104"/>
      <c r="O56" s="104"/>
    </row>
    <row r="57" spans="1:15" ht="27" hidden="1" customHeight="1" outlineLevel="1" x14ac:dyDescent="0.25">
      <c r="A57" s="9">
        <v>15</v>
      </c>
      <c r="B57" s="9"/>
      <c r="C57" s="131" t="s">
        <v>1382</v>
      </c>
      <c r="D57" s="131" t="s">
        <v>54</v>
      </c>
      <c r="E57" s="131" t="s">
        <v>51</v>
      </c>
      <c r="F57" s="131" t="s">
        <v>2412</v>
      </c>
      <c r="G57" s="130"/>
      <c r="H57" s="9"/>
      <c r="I57" s="9"/>
      <c r="J57" s="9"/>
      <c r="K57" s="175"/>
      <c r="L57" s="29"/>
      <c r="N57" s="104"/>
      <c r="O57" s="104"/>
    </row>
    <row r="58" spans="1:15" ht="18.75" hidden="1" customHeight="1" outlineLevel="1" x14ac:dyDescent="0.25">
      <c r="A58" s="9">
        <v>13</v>
      </c>
      <c r="B58" s="9"/>
      <c r="C58" s="131" t="s">
        <v>1384</v>
      </c>
      <c r="D58" s="12" t="s">
        <v>50</v>
      </c>
      <c r="E58" s="9" t="s">
        <v>51</v>
      </c>
      <c r="F58" s="148" t="s">
        <v>80</v>
      </c>
      <c r="G58" s="115"/>
      <c r="H58" s="9"/>
      <c r="I58" s="9"/>
      <c r="J58" s="9"/>
      <c r="K58" s="175"/>
      <c r="N58" s="104"/>
      <c r="O58" s="104"/>
    </row>
    <row r="59" spans="1:15" ht="18.75" hidden="1" customHeight="1" outlineLevel="1" x14ac:dyDescent="0.25">
      <c r="A59" s="9">
        <v>18</v>
      </c>
      <c r="B59" s="9"/>
      <c r="C59" s="131" t="s">
        <v>1385</v>
      </c>
      <c r="D59" s="9" t="s">
        <v>57</v>
      </c>
      <c r="E59" s="9" t="s">
        <v>51</v>
      </c>
      <c r="F59" s="131" t="s">
        <v>80</v>
      </c>
      <c r="G59" s="115"/>
      <c r="H59" s="9"/>
      <c r="I59" s="9"/>
      <c r="J59" s="9"/>
      <c r="K59" s="176"/>
    </row>
    <row r="60" spans="1:15" ht="27.75" hidden="1" customHeight="1" outlineLevel="1" x14ac:dyDescent="0.25">
      <c r="A60" s="9">
        <v>7</v>
      </c>
      <c r="B60" s="9"/>
      <c r="C60" s="131" t="s">
        <v>1396</v>
      </c>
      <c r="D60" s="131" t="s">
        <v>50</v>
      </c>
      <c r="E60" s="131" t="s">
        <v>1373</v>
      </c>
      <c r="F60" s="149" t="s">
        <v>80</v>
      </c>
      <c r="G60" s="132"/>
      <c r="H60" s="9"/>
      <c r="I60" s="9"/>
      <c r="J60" s="9"/>
      <c r="K60" s="175"/>
    </row>
    <row r="61" spans="1:15" ht="36" hidden="1" customHeight="1" outlineLevel="1" x14ac:dyDescent="0.25">
      <c r="A61" s="9">
        <v>11</v>
      </c>
      <c r="B61" s="9"/>
      <c r="C61" s="131" t="s">
        <v>1397</v>
      </c>
      <c r="D61" s="9" t="s">
        <v>50</v>
      </c>
      <c r="E61" s="9" t="s">
        <v>51</v>
      </c>
      <c r="F61" s="131" t="s">
        <v>80</v>
      </c>
      <c r="G61" s="115"/>
      <c r="H61" s="9"/>
      <c r="I61" s="9"/>
      <c r="J61" s="9"/>
      <c r="K61" s="176"/>
    </row>
    <row r="62" spans="1:15" ht="48" hidden="1" customHeight="1" outlineLevel="1" x14ac:dyDescent="0.25">
      <c r="A62" s="9">
        <v>13</v>
      </c>
      <c r="B62" s="9"/>
      <c r="C62" s="2" t="s">
        <v>1403</v>
      </c>
      <c r="D62" s="9" t="s">
        <v>54</v>
      </c>
      <c r="E62" s="9" t="s">
        <v>51</v>
      </c>
      <c r="F62" s="1" t="s">
        <v>80</v>
      </c>
      <c r="G62" s="115"/>
      <c r="H62" s="9"/>
      <c r="I62" s="9"/>
      <c r="J62" s="9"/>
      <c r="K62" s="176"/>
      <c r="L62" s="96"/>
    </row>
    <row r="63" spans="1:15" ht="43.5" hidden="1" customHeight="1" outlineLevel="1" x14ac:dyDescent="0.25">
      <c r="A63" s="9">
        <v>3</v>
      </c>
      <c r="B63" s="9"/>
      <c r="C63" s="2" t="s">
        <v>1406</v>
      </c>
      <c r="D63" s="131" t="s">
        <v>57</v>
      </c>
      <c r="E63" s="131" t="s">
        <v>51</v>
      </c>
      <c r="F63" s="2" t="s">
        <v>80</v>
      </c>
      <c r="G63" s="132"/>
      <c r="H63" s="12"/>
      <c r="I63" s="9"/>
      <c r="J63" s="9"/>
      <c r="K63" s="177"/>
      <c r="L63" s="96"/>
    </row>
    <row r="64" spans="1:15" ht="41.25" hidden="1" customHeight="1" outlineLevel="1" x14ac:dyDescent="0.25">
      <c r="A64" s="9">
        <v>4</v>
      </c>
      <c r="B64" s="9"/>
      <c r="C64" s="131" t="s">
        <v>1407</v>
      </c>
      <c r="D64" s="131" t="s">
        <v>57</v>
      </c>
      <c r="E64" s="131" t="s">
        <v>51</v>
      </c>
      <c r="F64" s="2" t="s">
        <v>80</v>
      </c>
      <c r="G64" s="132"/>
      <c r="H64" s="12"/>
      <c r="I64" s="9"/>
      <c r="J64" s="9"/>
      <c r="K64" s="177"/>
      <c r="L64" s="96"/>
      <c r="N64" s="110"/>
    </row>
    <row r="65" spans="1:12" ht="41.25" hidden="1" customHeight="1" outlineLevel="1" x14ac:dyDescent="0.25">
      <c r="A65" s="9">
        <v>5</v>
      </c>
      <c r="B65" s="9"/>
      <c r="C65" s="131" t="s">
        <v>1418</v>
      </c>
      <c r="D65" s="131" t="s">
        <v>57</v>
      </c>
      <c r="E65" s="131" t="s">
        <v>51</v>
      </c>
      <c r="F65" s="2" t="s">
        <v>80</v>
      </c>
      <c r="G65" s="132"/>
      <c r="H65" s="12"/>
      <c r="I65" s="9"/>
      <c r="J65" s="9"/>
      <c r="K65" s="177"/>
      <c r="L65" s="96"/>
    </row>
    <row r="66" spans="1:12" ht="28.5" hidden="1" customHeight="1" outlineLevel="1" x14ac:dyDescent="0.25">
      <c r="A66" s="9">
        <v>2</v>
      </c>
      <c r="B66" s="9"/>
      <c r="C66" s="12" t="s">
        <v>1408</v>
      </c>
      <c r="D66" s="12" t="s">
        <v>57</v>
      </c>
      <c r="E66" s="12" t="s">
        <v>1409</v>
      </c>
      <c r="F66" s="11" t="s">
        <v>2412</v>
      </c>
      <c r="G66" s="117">
        <v>300000</v>
      </c>
      <c r="H66" s="12" t="s">
        <v>1557</v>
      </c>
      <c r="I66" s="9"/>
      <c r="J66" s="9"/>
      <c r="K66" s="177"/>
      <c r="L66" s="96"/>
    </row>
    <row r="67" spans="1:12" ht="29.25" hidden="1" customHeight="1" outlineLevel="1" x14ac:dyDescent="0.25">
      <c r="A67" s="9">
        <v>3</v>
      </c>
      <c r="B67" s="9"/>
      <c r="C67" s="148" t="s">
        <v>1424</v>
      </c>
      <c r="D67" s="148" t="s">
        <v>57</v>
      </c>
      <c r="E67" s="148" t="s">
        <v>1318</v>
      </c>
      <c r="F67" s="404" t="s">
        <v>2413</v>
      </c>
      <c r="G67" s="401">
        <v>1000000</v>
      </c>
      <c r="H67" s="148" t="s">
        <v>1558</v>
      </c>
      <c r="I67" s="9"/>
      <c r="J67" s="9"/>
      <c r="K67" s="177"/>
      <c r="L67" s="96"/>
    </row>
    <row r="68" spans="1:12" ht="29.25" hidden="1" customHeight="1" outlineLevel="1" x14ac:dyDescent="0.25">
      <c r="A68" s="9">
        <v>10</v>
      </c>
      <c r="B68" s="9"/>
      <c r="C68" s="337" t="s">
        <v>1410</v>
      </c>
      <c r="D68" s="337" t="s">
        <v>57</v>
      </c>
      <c r="E68" s="337" t="s">
        <v>51</v>
      </c>
      <c r="F68" s="405" t="s">
        <v>55</v>
      </c>
      <c r="G68" s="406">
        <v>0</v>
      </c>
      <c r="H68" s="337" t="s">
        <v>1429</v>
      </c>
      <c r="I68" s="9"/>
      <c r="J68" s="9"/>
      <c r="K68" s="177"/>
      <c r="L68" s="96"/>
    </row>
    <row r="69" spans="1:12" ht="38.25" hidden="1" customHeight="1" outlineLevel="1" x14ac:dyDescent="0.25">
      <c r="A69" s="9">
        <v>13</v>
      </c>
      <c r="B69" s="9"/>
      <c r="C69" s="131" t="s">
        <v>1411</v>
      </c>
      <c r="D69" s="131" t="s">
        <v>57</v>
      </c>
      <c r="E69" s="131" t="s">
        <v>1412</v>
      </c>
      <c r="F69" s="2" t="s">
        <v>55</v>
      </c>
      <c r="G69" s="132">
        <v>0</v>
      </c>
      <c r="H69" s="131"/>
      <c r="I69" s="9"/>
      <c r="J69" s="9"/>
      <c r="K69" s="177"/>
      <c r="L69" s="96"/>
    </row>
    <row r="70" spans="1:12" ht="45" hidden="1" outlineLevel="1" x14ac:dyDescent="0.25">
      <c r="A70" s="9">
        <v>20</v>
      </c>
      <c r="B70" s="9"/>
      <c r="C70" s="131" t="s">
        <v>1413</v>
      </c>
      <c r="D70" s="131" t="s">
        <v>57</v>
      </c>
      <c r="E70" s="131" t="s">
        <v>117</v>
      </c>
      <c r="F70" s="405" t="s">
        <v>55</v>
      </c>
      <c r="G70" s="132">
        <v>0</v>
      </c>
      <c r="H70" s="337"/>
      <c r="I70" s="9"/>
      <c r="J70" s="9"/>
      <c r="K70" s="177"/>
      <c r="L70" s="96"/>
    </row>
    <row r="71" spans="1:12" hidden="1" outlineLevel="1" x14ac:dyDescent="0.25">
      <c r="A71" s="9">
        <v>17</v>
      </c>
      <c r="B71" s="9"/>
      <c r="C71" s="9" t="s">
        <v>1443</v>
      </c>
      <c r="D71" s="9" t="s">
        <v>50</v>
      </c>
      <c r="E71" s="9" t="s">
        <v>51</v>
      </c>
      <c r="F71" s="131" t="s">
        <v>55</v>
      </c>
      <c r="G71" s="115">
        <v>3000000</v>
      </c>
      <c r="H71" s="9"/>
      <c r="I71" s="9"/>
      <c r="J71" s="9"/>
      <c r="K71" s="177"/>
      <c r="L71" s="96"/>
    </row>
    <row r="72" spans="1:12" hidden="1" outlineLevel="1" x14ac:dyDescent="0.25">
      <c r="A72" s="9">
        <v>11</v>
      </c>
      <c r="B72" s="9"/>
      <c r="C72" s="148" t="s">
        <v>1468</v>
      </c>
      <c r="D72" s="148" t="s">
        <v>50</v>
      </c>
      <c r="E72" s="148" t="s">
        <v>51</v>
      </c>
      <c r="F72" s="148" t="s">
        <v>80</v>
      </c>
      <c r="G72" s="153">
        <v>1000000</v>
      </c>
      <c r="H72" s="131"/>
      <c r="I72" s="9"/>
      <c r="J72" s="9"/>
      <c r="K72" s="177"/>
      <c r="L72" s="96"/>
    </row>
    <row r="73" spans="1:12" hidden="1" outlineLevel="1" x14ac:dyDescent="0.25">
      <c r="A73" s="9">
        <v>19</v>
      </c>
      <c r="B73" s="9"/>
      <c r="C73" s="131" t="s">
        <v>1432</v>
      </c>
      <c r="D73" s="131" t="s">
        <v>57</v>
      </c>
      <c r="E73" s="131" t="s">
        <v>58</v>
      </c>
      <c r="F73" s="131" t="s">
        <v>80</v>
      </c>
      <c r="G73" s="130">
        <v>3000000</v>
      </c>
      <c r="H73" s="131"/>
      <c r="I73" s="9"/>
      <c r="J73" s="9"/>
      <c r="K73" s="178"/>
    </row>
    <row r="74" spans="1:12" hidden="1" outlineLevel="1" x14ac:dyDescent="0.25">
      <c r="A74" s="9">
        <v>16</v>
      </c>
      <c r="B74" s="9"/>
      <c r="C74" s="131" t="s">
        <v>1469</v>
      </c>
      <c r="D74" s="131" t="s">
        <v>54</v>
      </c>
      <c r="E74" s="131" t="s">
        <v>1373</v>
      </c>
      <c r="F74" s="131" t="s">
        <v>80</v>
      </c>
      <c r="G74" s="130">
        <v>3000000</v>
      </c>
      <c r="H74" s="131"/>
      <c r="I74" s="9"/>
      <c r="J74" s="9"/>
      <c r="K74" s="178"/>
    </row>
    <row r="75" spans="1:12" hidden="1" outlineLevel="1" x14ac:dyDescent="0.25">
      <c r="A75" s="9">
        <v>17</v>
      </c>
      <c r="B75" s="9"/>
      <c r="C75" s="131" t="s">
        <v>1470</v>
      </c>
      <c r="D75" s="131" t="s">
        <v>54</v>
      </c>
      <c r="E75" s="131" t="s">
        <v>1373</v>
      </c>
      <c r="F75" s="131" t="s">
        <v>80</v>
      </c>
      <c r="G75" s="130">
        <v>2000000</v>
      </c>
      <c r="H75" s="131"/>
      <c r="I75" s="9"/>
      <c r="J75" s="9"/>
      <c r="K75" s="178"/>
    </row>
    <row r="76" spans="1:12" hidden="1" outlineLevel="1" x14ac:dyDescent="0.25">
      <c r="A76" s="9">
        <v>8</v>
      </c>
      <c r="B76" s="9"/>
      <c r="C76" s="131" t="s">
        <v>1462</v>
      </c>
      <c r="D76" s="131" t="s">
        <v>54</v>
      </c>
      <c r="E76" s="131" t="s">
        <v>1464</v>
      </c>
      <c r="F76" s="131" t="s">
        <v>1532</v>
      </c>
      <c r="G76" s="130">
        <v>2000000</v>
      </c>
      <c r="H76" s="131"/>
      <c r="I76" s="9"/>
      <c r="J76" s="9"/>
      <c r="K76" s="175"/>
    </row>
    <row r="77" spans="1:12" ht="24" hidden="1" customHeight="1" outlineLevel="1" x14ac:dyDescent="0.25">
      <c r="A77" s="9">
        <v>5</v>
      </c>
      <c r="B77" s="9"/>
      <c r="C77" s="131" t="s">
        <v>1483</v>
      </c>
      <c r="D77" s="131" t="s">
        <v>50</v>
      </c>
      <c r="E77" s="131" t="s">
        <v>1409</v>
      </c>
      <c r="F77" s="2" t="s">
        <v>80</v>
      </c>
      <c r="G77" s="154"/>
      <c r="H77" s="131"/>
      <c r="I77" s="9"/>
      <c r="J77" s="9"/>
      <c r="K77" s="175"/>
    </row>
    <row r="78" spans="1:12" ht="45" hidden="1" customHeight="1" outlineLevel="1" x14ac:dyDescent="0.25">
      <c r="A78" s="9">
        <v>10</v>
      </c>
      <c r="B78" s="9"/>
      <c r="C78" s="131" t="s">
        <v>1507</v>
      </c>
      <c r="D78" s="131" t="s">
        <v>50</v>
      </c>
      <c r="E78" s="131" t="s">
        <v>1409</v>
      </c>
      <c r="F78" s="2" t="s">
        <v>80</v>
      </c>
      <c r="G78" s="154"/>
      <c r="H78" s="131"/>
      <c r="I78" s="9"/>
      <c r="J78" s="9"/>
      <c r="K78" s="175"/>
    </row>
    <row r="79" spans="1:12" hidden="1" outlineLevel="1" x14ac:dyDescent="0.25">
      <c r="A79" s="9">
        <v>5</v>
      </c>
      <c r="B79" s="9"/>
      <c r="C79" s="131" t="s">
        <v>1489</v>
      </c>
      <c r="D79" s="131" t="s">
        <v>54</v>
      </c>
      <c r="E79" s="131" t="s">
        <v>51</v>
      </c>
      <c r="F79" s="131" t="s">
        <v>59</v>
      </c>
      <c r="G79" s="154"/>
      <c r="H79" s="131"/>
      <c r="I79" s="9"/>
      <c r="J79" s="9"/>
      <c r="K79" s="175"/>
    </row>
    <row r="80" spans="1:12" ht="24.75" hidden="1" customHeight="1" outlineLevel="1" x14ac:dyDescent="0.25">
      <c r="A80" s="9">
        <v>2</v>
      </c>
      <c r="B80" s="160"/>
      <c r="C80" s="392" t="s">
        <v>1495</v>
      </c>
      <c r="D80" s="131" t="s">
        <v>50</v>
      </c>
      <c r="E80" s="131" t="s">
        <v>51</v>
      </c>
      <c r="F80" s="131" t="s">
        <v>80</v>
      </c>
      <c r="G80" s="154"/>
      <c r="H80" s="241">
        <v>43364</v>
      </c>
      <c r="I80" s="9"/>
      <c r="J80" s="9"/>
      <c r="K80" s="187"/>
    </row>
    <row r="81" spans="1:11" ht="26.25" hidden="1" customHeight="1" outlineLevel="1" x14ac:dyDescent="0.25">
      <c r="A81" s="9">
        <v>26</v>
      </c>
      <c r="B81" s="9"/>
      <c r="C81" s="131" t="s">
        <v>160</v>
      </c>
      <c r="D81" s="148" t="s">
        <v>57</v>
      </c>
      <c r="E81" s="148" t="s">
        <v>51</v>
      </c>
      <c r="F81" s="2" t="s">
        <v>59</v>
      </c>
      <c r="G81" s="154">
        <v>0</v>
      </c>
      <c r="H81" s="131"/>
      <c r="I81" s="9"/>
      <c r="J81" s="9"/>
      <c r="K81" s="175"/>
    </row>
    <row r="82" spans="1:11" ht="24.75" hidden="1" customHeight="1" outlineLevel="1" x14ac:dyDescent="0.25">
      <c r="A82" s="9">
        <v>27</v>
      </c>
      <c r="B82" s="9"/>
      <c r="C82" s="131" t="s">
        <v>165</v>
      </c>
      <c r="D82" s="148" t="s">
        <v>57</v>
      </c>
      <c r="E82" s="148" t="s">
        <v>51</v>
      </c>
      <c r="F82" s="2" t="s">
        <v>1285</v>
      </c>
      <c r="G82" s="154">
        <v>0</v>
      </c>
      <c r="H82" s="131"/>
      <c r="I82" s="9"/>
      <c r="J82" s="9"/>
      <c r="K82" s="175"/>
    </row>
    <row r="83" spans="1:11" ht="20.25" hidden="1" customHeight="1" outlineLevel="1" x14ac:dyDescent="0.25">
      <c r="A83" s="9"/>
      <c r="B83" s="9"/>
      <c r="C83" s="131" t="s">
        <v>1519</v>
      </c>
      <c r="D83" s="131" t="s">
        <v>50</v>
      </c>
      <c r="E83" s="131" t="s">
        <v>51</v>
      </c>
      <c r="F83" s="131" t="s">
        <v>80</v>
      </c>
      <c r="G83" s="155"/>
      <c r="H83" s="162">
        <v>43346</v>
      </c>
      <c r="I83" s="9"/>
      <c r="J83" s="9"/>
      <c r="K83" s="175">
        <v>3000</v>
      </c>
    </row>
    <row r="84" spans="1:11" ht="18.75" hidden="1" customHeight="1" outlineLevel="1" x14ac:dyDescent="0.25">
      <c r="A84" s="9">
        <v>15</v>
      </c>
      <c r="B84" s="9"/>
      <c r="C84" s="131" t="s">
        <v>1508</v>
      </c>
      <c r="D84" s="131" t="s">
        <v>57</v>
      </c>
      <c r="E84" s="131" t="s">
        <v>51</v>
      </c>
      <c r="F84" s="149" t="s">
        <v>80</v>
      </c>
      <c r="G84" s="155"/>
      <c r="H84" s="131"/>
      <c r="I84" s="9"/>
      <c r="J84" s="9"/>
      <c r="K84" s="175"/>
    </row>
    <row r="85" spans="1:11" ht="18.75" hidden="1" customHeight="1" outlineLevel="1" x14ac:dyDescent="0.25">
      <c r="A85" s="9">
        <v>5</v>
      </c>
      <c r="B85" s="9"/>
      <c r="C85" s="131" t="s">
        <v>22</v>
      </c>
      <c r="D85" s="131" t="s">
        <v>57</v>
      </c>
      <c r="E85" s="131" t="s">
        <v>51</v>
      </c>
      <c r="F85" s="131" t="s">
        <v>80</v>
      </c>
      <c r="G85" s="130"/>
      <c r="H85" s="162">
        <v>43346</v>
      </c>
      <c r="I85" s="9"/>
      <c r="J85" s="9"/>
      <c r="K85" s="175"/>
    </row>
    <row r="86" spans="1:11" hidden="1" outlineLevel="1" x14ac:dyDescent="0.25">
      <c r="A86" s="9">
        <v>10</v>
      </c>
      <c r="B86" s="9"/>
      <c r="C86" s="131" t="s">
        <v>1491</v>
      </c>
      <c r="D86" s="131" t="s">
        <v>54</v>
      </c>
      <c r="E86" s="131" t="s">
        <v>51</v>
      </c>
      <c r="F86" s="131" t="s">
        <v>80</v>
      </c>
      <c r="G86" s="130"/>
      <c r="H86" s="131"/>
      <c r="I86" s="9"/>
      <c r="J86" s="9"/>
      <c r="K86" s="175"/>
    </row>
    <row r="87" spans="1:11" hidden="1" outlineLevel="1" x14ac:dyDescent="0.25">
      <c r="A87" s="9">
        <v>14</v>
      </c>
      <c r="B87" s="9"/>
      <c r="C87" s="131" t="s">
        <v>1518</v>
      </c>
      <c r="D87" s="131" t="s">
        <v>57</v>
      </c>
      <c r="E87" s="131" t="s">
        <v>51</v>
      </c>
      <c r="F87" s="2" t="s">
        <v>59</v>
      </c>
      <c r="G87" s="130">
        <v>0</v>
      </c>
      <c r="H87" s="131"/>
      <c r="I87" s="9"/>
      <c r="J87" s="9"/>
      <c r="K87" s="175"/>
    </row>
    <row r="88" spans="1:11" ht="18.75" hidden="1" customHeight="1" outlineLevel="1" x14ac:dyDescent="0.25">
      <c r="A88" s="9">
        <v>6</v>
      </c>
      <c r="B88" s="9"/>
      <c r="C88" s="131" t="s">
        <v>1520</v>
      </c>
      <c r="D88" s="131" t="s">
        <v>54</v>
      </c>
      <c r="E88" s="131" t="s">
        <v>51</v>
      </c>
      <c r="F88" s="131" t="s">
        <v>55</v>
      </c>
      <c r="G88" s="130"/>
      <c r="H88" s="131"/>
      <c r="I88" s="9"/>
      <c r="J88" s="9"/>
      <c r="K88" s="175"/>
    </row>
    <row r="89" spans="1:11" ht="26.25" hidden="1" customHeight="1" outlineLevel="1" x14ac:dyDescent="0.25">
      <c r="A89" s="9">
        <v>9</v>
      </c>
      <c r="B89" s="9"/>
      <c r="C89" s="148" t="s">
        <v>143</v>
      </c>
      <c r="D89" s="131" t="s">
        <v>54</v>
      </c>
      <c r="E89" s="131" t="s">
        <v>51</v>
      </c>
      <c r="F89" s="131" t="s">
        <v>80</v>
      </c>
      <c r="G89" s="154"/>
      <c r="H89" s="131"/>
      <c r="I89" s="9"/>
      <c r="J89" s="9"/>
      <c r="K89" s="175"/>
    </row>
    <row r="90" spans="1:11" ht="21" hidden="1" customHeight="1" outlineLevel="1" x14ac:dyDescent="0.25">
      <c r="A90" s="9">
        <v>7</v>
      </c>
      <c r="B90" s="9"/>
      <c r="C90" s="131" t="s">
        <v>1521</v>
      </c>
      <c r="D90" s="131" t="s">
        <v>54</v>
      </c>
      <c r="E90" s="131" t="s">
        <v>51</v>
      </c>
      <c r="F90" s="2" t="s">
        <v>59</v>
      </c>
      <c r="G90" s="154">
        <v>2500000</v>
      </c>
      <c r="H90" s="131" t="s">
        <v>1539</v>
      </c>
      <c r="I90" s="9"/>
      <c r="J90" s="9"/>
      <c r="K90" s="175"/>
    </row>
    <row r="91" spans="1:11" ht="30" hidden="1" customHeight="1" outlineLevel="1" x14ac:dyDescent="0.25">
      <c r="A91" s="9">
        <v>11</v>
      </c>
      <c r="B91" s="9"/>
      <c r="C91" s="131" t="s">
        <v>1522</v>
      </c>
      <c r="D91" s="131" t="s">
        <v>54</v>
      </c>
      <c r="E91" s="131" t="s">
        <v>1523</v>
      </c>
      <c r="F91" s="2" t="s">
        <v>1285</v>
      </c>
      <c r="G91" s="154">
        <v>0</v>
      </c>
      <c r="H91" s="131"/>
      <c r="I91" s="9"/>
      <c r="J91" s="9"/>
      <c r="K91" s="175"/>
    </row>
    <row r="92" spans="1:11" ht="16.5" hidden="1" customHeight="1" outlineLevel="1" x14ac:dyDescent="0.25">
      <c r="A92" s="9">
        <v>8</v>
      </c>
      <c r="B92" s="161"/>
      <c r="C92" s="159" t="s">
        <v>1588</v>
      </c>
      <c r="D92" s="131" t="s">
        <v>57</v>
      </c>
      <c r="E92" s="131" t="s">
        <v>82</v>
      </c>
      <c r="F92" s="131" t="s">
        <v>55</v>
      </c>
      <c r="G92" s="317"/>
      <c r="H92" s="159" t="s">
        <v>1630</v>
      </c>
      <c r="I92" s="161"/>
      <c r="J92" s="188"/>
      <c r="K92" s="175"/>
    </row>
    <row r="93" spans="1:11" ht="15.75" hidden="1" customHeight="1" outlineLevel="1" x14ac:dyDescent="0.25">
      <c r="A93" s="9">
        <v>11</v>
      </c>
      <c r="B93" s="9"/>
      <c r="C93" s="131" t="s">
        <v>1533</v>
      </c>
      <c r="D93" s="131" t="s">
        <v>50</v>
      </c>
      <c r="E93" s="131" t="s">
        <v>51</v>
      </c>
      <c r="F93" s="131" t="s">
        <v>80</v>
      </c>
      <c r="G93" s="154"/>
      <c r="H93" s="131"/>
      <c r="I93" s="9"/>
      <c r="J93" s="188"/>
      <c r="K93" s="175">
        <v>2700</v>
      </c>
    </row>
    <row r="94" spans="1:11" hidden="1" outlineLevel="1" x14ac:dyDescent="0.25">
      <c r="A94" s="9">
        <v>11</v>
      </c>
      <c r="B94" s="9"/>
      <c r="C94" s="131" t="s">
        <v>1535</v>
      </c>
      <c r="D94" s="131" t="s">
        <v>57</v>
      </c>
      <c r="E94" s="131" t="s">
        <v>82</v>
      </c>
      <c r="F94" s="2" t="s">
        <v>80</v>
      </c>
      <c r="G94" s="154"/>
      <c r="H94" s="131"/>
      <c r="I94" s="9"/>
      <c r="J94" s="188"/>
      <c r="K94" s="175"/>
    </row>
    <row r="95" spans="1:11" ht="18.75" hidden="1" customHeight="1" outlineLevel="1" x14ac:dyDescent="0.25">
      <c r="A95" s="9">
        <v>9</v>
      </c>
      <c r="B95" s="9"/>
      <c r="C95" s="148" t="s">
        <v>1536</v>
      </c>
      <c r="D95" s="131" t="s">
        <v>50</v>
      </c>
      <c r="E95" s="148" t="s">
        <v>51</v>
      </c>
      <c r="F95" s="2" t="s">
        <v>55</v>
      </c>
      <c r="G95" s="393"/>
      <c r="H95" s="131" t="s">
        <v>1559</v>
      </c>
      <c r="I95" s="9"/>
      <c r="J95" s="188"/>
      <c r="K95" s="175"/>
    </row>
    <row r="96" spans="1:11" ht="21" hidden="1" customHeight="1" outlineLevel="1" x14ac:dyDescent="0.25">
      <c r="A96" s="9">
        <v>14</v>
      </c>
      <c r="B96" s="9"/>
      <c r="C96" s="131" t="s">
        <v>71</v>
      </c>
      <c r="D96" s="131" t="s">
        <v>54</v>
      </c>
      <c r="E96" s="131" t="s">
        <v>51</v>
      </c>
      <c r="F96" s="131" t="s">
        <v>1537</v>
      </c>
      <c r="G96" s="154"/>
      <c r="H96" s="131" t="s">
        <v>1559</v>
      </c>
      <c r="I96" s="9"/>
      <c r="J96" s="188"/>
      <c r="K96" s="175"/>
    </row>
    <row r="97" spans="1:13" hidden="1" outlineLevel="1" x14ac:dyDescent="0.25">
      <c r="A97" s="9">
        <v>8</v>
      </c>
      <c r="B97" s="9"/>
      <c r="C97" s="131" t="s">
        <v>1538</v>
      </c>
      <c r="D97" s="131" t="s">
        <v>57</v>
      </c>
      <c r="E97" s="131" t="s">
        <v>51</v>
      </c>
      <c r="F97" s="2" t="s">
        <v>55</v>
      </c>
      <c r="G97" s="154">
        <v>0</v>
      </c>
      <c r="H97" s="131" t="s">
        <v>1542</v>
      </c>
      <c r="I97" s="9"/>
      <c r="J97" s="188"/>
      <c r="K97" s="175"/>
    </row>
    <row r="98" spans="1:13" hidden="1" outlineLevel="1" x14ac:dyDescent="0.25">
      <c r="A98" s="9">
        <v>13</v>
      </c>
      <c r="B98" s="9"/>
      <c r="C98" s="131" t="s">
        <v>1540</v>
      </c>
      <c r="D98" s="131" t="s">
        <v>57</v>
      </c>
      <c r="E98" s="131" t="s">
        <v>1541</v>
      </c>
      <c r="F98" s="131" t="s">
        <v>2412</v>
      </c>
      <c r="G98" s="154"/>
      <c r="H98" s="131" t="s">
        <v>1559</v>
      </c>
      <c r="I98" s="9"/>
      <c r="J98" s="188"/>
      <c r="K98" s="175"/>
    </row>
    <row r="99" spans="1:13" ht="30.75" hidden="1" customHeight="1" outlineLevel="1" x14ac:dyDescent="0.25">
      <c r="A99" s="9">
        <v>5</v>
      </c>
      <c r="B99" s="9"/>
      <c r="C99" s="131" t="s">
        <v>1549</v>
      </c>
      <c r="D99" s="131" t="s">
        <v>54</v>
      </c>
      <c r="E99" s="131" t="s">
        <v>51</v>
      </c>
      <c r="F99" s="131" t="s">
        <v>80</v>
      </c>
      <c r="G99" s="154"/>
      <c r="H99" s="131"/>
      <c r="I99" s="9"/>
      <c r="J99" s="188"/>
      <c r="K99" s="175"/>
    </row>
    <row r="100" spans="1:13" ht="28.5" hidden="1" customHeight="1" outlineLevel="1" x14ac:dyDescent="0.25">
      <c r="A100" s="9">
        <v>6</v>
      </c>
      <c r="B100" s="9"/>
      <c r="C100" s="131" t="s">
        <v>17</v>
      </c>
      <c r="D100" s="131" t="s">
        <v>57</v>
      </c>
      <c r="E100" s="131" t="s">
        <v>82</v>
      </c>
      <c r="F100" s="131" t="s">
        <v>80</v>
      </c>
      <c r="G100" s="154">
        <v>3000000</v>
      </c>
      <c r="H100" s="162"/>
      <c r="I100" s="9"/>
      <c r="J100" s="188"/>
      <c r="K100" s="187"/>
    </row>
    <row r="101" spans="1:13" ht="18.75" hidden="1" customHeight="1" outlineLevel="1" x14ac:dyDescent="0.25">
      <c r="A101" s="9">
        <v>6</v>
      </c>
      <c r="B101" s="9"/>
      <c r="C101" s="131" t="s">
        <v>1556</v>
      </c>
      <c r="D101" s="131" t="s">
        <v>57</v>
      </c>
      <c r="E101" s="131" t="s">
        <v>51</v>
      </c>
      <c r="F101" s="131" t="s">
        <v>80</v>
      </c>
      <c r="G101" s="154"/>
      <c r="H101" s="131"/>
      <c r="I101" s="9"/>
      <c r="J101" s="188"/>
      <c r="K101" s="187"/>
    </row>
    <row r="102" spans="1:13" ht="25.5" hidden="1" customHeight="1" outlineLevel="1" x14ac:dyDescent="0.25">
      <c r="A102" s="161">
        <v>7</v>
      </c>
      <c r="B102" s="9"/>
      <c r="C102" s="131" t="s">
        <v>1605</v>
      </c>
      <c r="D102" s="131" t="s">
        <v>50</v>
      </c>
      <c r="E102" s="131" t="s">
        <v>51</v>
      </c>
      <c r="F102" s="131" t="s">
        <v>80</v>
      </c>
      <c r="G102" s="394">
        <v>3000000</v>
      </c>
      <c r="H102" s="2"/>
      <c r="I102" s="1"/>
      <c r="J102" s="4"/>
      <c r="K102" s="187"/>
    </row>
    <row r="103" spans="1:13" ht="21.75" hidden="1" customHeight="1" outlineLevel="1" x14ac:dyDescent="0.25">
      <c r="A103" s="9">
        <v>8</v>
      </c>
      <c r="B103" s="161"/>
      <c r="C103" s="159" t="s">
        <v>1981</v>
      </c>
      <c r="D103" s="131" t="s">
        <v>50</v>
      </c>
      <c r="E103" s="131" t="s">
        <v>51</v>
      </c>
      <c r="F103" s="131" t="s">
        <v>59</v>
      </c>
      <c r="G103" s="394">
        <v>3000000</v>
      </c>
      <c r="H103" s="316"/>
      <c r="I103" s="165"/>
      <c r="J103" s="4"/>
      <c r="K103" s="187"/>
    </row>
    <row r="104" spans="1:13" ht="22.5" hidden="1" customHeight="1" outlineLevel="1" x14ac:dyDescent="0.25">
      <c r="A104" s="9">
        <v>7</v>
      </c>
      <c r="B104" s="9"/>
      <c r="C104" s="131" t="s">
        <v>1609</v>
      </c>
      <c r="D104" s="131" t="s">
        <v>54</v>
      </c>
      <c r="E104" s="131" t="s">
        <v>76</v>
      </c>
      <c r="F104" s="131" t="s">
        <v>59</v>
      </c>
      <c r="G104" s="154"/>
      <c r="H104" s="2" t="s">
        <v>1630</v>
      </c>
      <c r="I104" s="1"/>
      <c r="J104" s="4"/>
      <c r="K104" s="187"/>
    </row>
    <row r="105" spans="1:13" ht="23.25" hidden="1" customHeight="1" outlineLevel="1" x14ac:dyDescent="0.25">
      <c r="A105" s="9">
        <v>6</v>
      </c>
      <c r="B105" s="9"/>
      <c r="C105" s="131" t="s">
        <v>19</v>
      </c>
      <c r="D105" s="131" t="s">
        <v>54</v>
      </c>
      <c r="E105" s="131" t="s">
        <v>51</v>
      </c>
      <c r="F105" s="131" t="s">
        <v>80</v>
      </c>
      <c r="G105" s="154"/>
      <c r="H105" s="162" t="s">
        <v>2028</v>
      </c>
      <c r="I105" s="1"/>
      <c r="J105" s="4"/>
      <c r="K105" s="187"/>
    </row>
    <row r="106" spans="1:13" ht="21.75" hidden="1" customHeight="1" outlineLevel="1" x14ac:dyDescent="0.25">
      <c r="A106" s="9">
        <v>9</v>
      </c>
      <c r="B106" s="9"/>
      <c r="C106" s="131" t="s">
        <v>1349</v>
      </c>
      <c r="D106" s="131" t="s">
        <v>54</v>
      </c>
      <c r="E106" s="131" t="s">
        <v>51</v>
      </c>
      <c r="F106" s="131" t="s">
        <v>80</v>
      </c>
      <c r="G106" s="154">
        <v>900000</v>
      </c>
      <c r="H106" s="162"/>
      <c r="I106" s="1"/>
      <c r="J106" s="1"/>
      <c r="K106" s="175"/>
    </row>
    <row r="107" spans="1:13" ht="19.5" hidden="1" customHeight="1" outlineLevel="1" x14ac:dyDescent="0.25">
      <c r="A107" s="9">
        <v>9</v>
      </c>
      <c r="B107" s="9"/>
      <c r="C107" s="131" t="s">
        <v>1618</v>
      </c>
      <c r="D107" s="131" t="s">
        <v>54</v>
      </c>
      <c r="E107" s="131" t="s">
        <v>1619</v>
      </c>
      <c r="F107" s="131" t="s">
        <v>59</v>
      </c>
      <c r="G107" s="154"/>
      <c r="H107" s="2" t="s">
        <v>1630</v>
      </c>
      <c r="I107" s="1"/>
      <c r="J107" s="1"/>
      <c r="K107" s="175"/>
    </row>
    <row r="108" spans="1:13" ht="16.5" hidden="1" customHeight="1" outlineLevel="1" x14ac:dyDescent="0.25">
      <c r="A108" s="9">
        <v>9</v>
      </c>
      <c r="B108" s="9"/>
      <c r="C108" s="131" t="s">
        <v>1620</v>
      </c>
      <c r="D108" s="131" t="s">
        <v>50</v>
      </c>
      <c r="E108" s="131" t="s">
        <v>51</v>
      </c>
      <c r="F108" s="131" t="s">
        <v>59</v>
      </c>
      <c r="G108" s="394"/>
      <c r="H108" s="2"/>
      <c r="I108" s="1"/>
      <c r="J108" s="1"/>
      <c r="K108" s="175"/>
    </row>
    <row r="109" spans="1:13" ht="32.25" hidden="1" customHeight="1" outlineLevel="1" x14ac:dyDescent="0.25">
      <c r="A109" s="9">
        <v>10</v>
      </c>
      <c r="B109" s="9"/>
      <c r="C109" s="131" t="s">
        <v>1629</v>
      </c>
      <c r="D109" s="131" t="s">
        <v>50</v>
      </c>
      <c r="E109" s="131" t="s">
        <v>1409</v>
      </c>
      <c r="F109" s="131" t="s">
        <v>59</v>
      </c>
      <c r="G109" s="394"/>
      <c r="H109" s="2" t="s">
        <v>2044</v>
      </c>
      <c r="I109" s="1"/>
      <c r="J109" s="1"/>
      <c r="K109" s="175"/>
    </row>
    <row r="110" spans="1:13" ht="21" hidden="1" customHeight="1" outlineLevel="1" x14ac:dyDescent="0.25">
      <c r="A110" s="9">
        <v>8</v>
      </c>
      <c r="C110" s="148" t="s">
        <v>1997</v>
      </c>
      <c r="D110" s="131" t="s">
        <v>57</v>
      </c>
      <c r="E110" s="131" t="s">
        <v>1373</v>
      </c>
      <c r="F110" s="131" t="s">
        <v>80</v>
      </c>
      <c r="G110" s="197">
        <v>0</v>
      </c>
      <c r="H110" s="198"/>
      <c r="I110" s="3"/>
      <c r="J110" s="3"/>
      <c r="K110" s="193"/>
    </row>
    <row r="111" spans="1:13" ht="23.25" hidden="1" customHeight="1" outlineLevel="1" x14ac:dyDescent="0.25">
      <c r="A111" s="180">
        <v>13</v>
      </c>
      <c r="B111" s="174"/>
      <c r="C111" s="131" t="s">
        <v>1996</v>
      </c>
      <c r="D111" s="131" t="s">
        <v>57</v>
      </c>
      <c r="E111" s="131" t="s">
        <v>1373</v>
      </c>
      <c r="F111" s="131" t="s">
        <v>59</v>
      </c>
      <c r="G111" s="197"/>
      <c r="H111" s="315" t="s">
        <v>2045</v>
      </c>
      <c r="I111" s="3"/>
      <c r="J111" s="3"/>
      <c r="K111" s="193"/>
      <c r="L111" s="3"/>
      <c r="M111" s="3"/>
    </row>
    <row r="112" spans="1:13" ht="23.25" hidden="1" customHeight="1" outlineLevel="1" x14ac:dyDescent="0.25">
      <c r="A112" s="9">
        <v>10</v>
      </c>
      <c r="B112" s="133"/>
      <c r="C112" s="131" t="s">
        <v>1983</v>
      </c>
      <c r="D112" s="131" t="s">
        <v>50</v>
      </c>
      <c r="E112" s="131" t="s">
        <v>51</v>
      </c>
      <c r="F112" s="131" t="s">
        <v>80</v>
      </c>
      <c r="G112" s="197">
        <v>1500000</v>
      </c>
      <c r="H112" s="316"/>
      <c r="I112" s="3"/>
      <c r="J112" s="3"/>
      <c r="K112" s="193"/>
      <c r="L112" s="3"/>
      <c r="M112" s="3"/>
    </row>
    <row r="113" spans="1:13" hidden="1" outlineLevel="1" x14ac:dyDescent="0.25">
      <c r="A113" s="9">
        <v>13</v>
      </c>
      <c r="B113" s="133"/>
      <c r="C113" s="131" t="s">
        <v>1984</v>
      </c>
      <c r="D113" s="131" t="s">
        <v>50</v>
      </c>
      <c r="E113" s="159" t="s">
        <v>51</v>
      </c>
      <c r="F113" s="131" t="s">
        <v>2412</v>
      </c>
      <c r="G113" s="197">
        <v>3000000</v>
      </c>
      <c r="H113" s="316" t="s">
        <v>1630</v>
      </c>
      <c r="I113" s="3"/>
      <c r="J113" s="3"/>
      <c r="K113" s="193"/>
      <c r="L113" s="3"/>
      <c r="M113" s="3"/>
    </row>
    <row r="114" spans="1:13" ht="26.25" hidden="1" customHeight="1" outlineLevel="1" x14ac:dyDescent="0.25">
      <c r="A114" s="9">
        <v>6</v>
      </c>
      <c r="C114" s="131" t="s">
        <v>113</v>
      </c>
      <c r="D114" s="131" t="s">
        <v>54</v>
      </c>
      <c r="E114" s="159" t="s">
        <v>1373</v>
      </c>
      <c r="F114" s="131" t="s">
        <v>80</v>
      </c>
      <c r="G114" s="197"/>
      <c r="H114" s="241">
        <v>43367</v>
      </c>
      <c r="I114" s="3"/>
      <c r="J114" s="3"/>
      <c r="K114" s="193"/>
      <c r="L114" s="3"/>
      <c r="M114" s="3"/>
    </row>
    <row r="115" spans="1:13" ht="29.25" hidden="1" customHeight="1" outlineLevel="1" x14ac:dyDescent="0.25">
      <c r="A115" s="9">
        <v>15</v>
      </c>
      <c r="C115" s="131" t="s">
        <v>1521</v>
      </c>
      <c r="D115" s="131" t="s">
        <v>54</v>
      </c>
      <c r="E115" s="131" t="s">
        <v>51</v>
      </c>
      <c r="F115" s="131" t="s">
        <v>59</v>
      </c>
      <c r="G115" s="317">
        <v>2500000</v>
      </c>
      <c r="H115" s="316" t="s">
        <v>1998</v>
      </c>
      <c r="I115" s="3"/>
      <c r="J115" s="3"/>
      <c r="K115" s="193"/>
      <c r="L115" s="3"/>
      <c r="M115" s="3"/>
    </row>
    <row r="116" spans="1:13" ht="21" hidden="1" customHeight="1" outlineLevel="1" x14ac:dyDescent="0.25">
      <c r="A116" s="9">
        <v>6</v>
      </c>
      <c r="C116" s="131" t="s">
        <v>2002</v>
      </c>
      <c r="D116" s="131" t="s">
        <v>57</v>
      </c>
      <c r="E116" s="159" t="s">
        <v>51</v>
      </c>
      <c r="F116" s="131" t="s">
        <v>80</v>
      </c>
      <c r="G116" s="197"/>
      <c r="H116" s="241">
        <v>43368</v>
      </c>
      <c r="I116" s="3"/>
      <c r="J116" s="3"/>
      <c r="K116" s="193"/>
      <c r="L116" s="3"/>
      <c r="M116" s="3"/>
    </row>
    <row r="117" spans="1:13" ht="29.25" hidden="1" customHeight="1" outlineLevel="1" x14ac:dyDescent="0.25">
      <c r="A117" s="180">
        <v>6</v>
      </c>
      <c r="B117" s="179"/>
      <c r="C117" s="181" t="s">
        <v>2000</v>
      </c>
      <c r="D117" s="131" t="s">
        <v>57</v>
      </c>
      <c r="E117" s="181" t="s">
        <v>51</v>
      </c>
      <c r="F117" s="131" t="s">
        <v>80</v>
      </c>
      <c r="G117" s="318">
        <v>1700000</v>
      </c>
      <c r="H117" s="319">
        <v>43370</v>
      </c>
      <c r="I117" s="3"/>
      <c r="J117" s="3"/>
      <c r="K117" s="193"/>
      <c r="L117" s="3"/>
      <c r="M117" s="3"/>
    </row>
    <row r="118" spans="1:13" hidden="1" outlineLevel="1" x14ac:dyDescent="0.25">
      <c r="A118" s="180">
        <v>17</v>
      </c>
      <c r="B118" s="179"/>
      <c r="C118" s="181" t="s">
        <v>2001</v>
      </c>
      <c r="D118" s="131" t="s">
        <v>50</v>
      </c>
      <c r="E118" s="131" t="s">
        <v>1373</v>
      </c>
      <c r="F118" s="131" t="s">
        <v>55</v>
      </c>
      <c r="G118" s="318"/>
      <c r="H118" s="320" t="s">
        <v>2011</v>
      </c>
      <c r="I118" s="3"/>
      <c r="J118" s="3"/>
      <c r="K118" s="193"/>
      <c r="L118" s="3"/>
      <c r="M118" s="3"/>
    </row>
    <row r="119" spans="1:13" hidden="1" outlineLevel="1" x14ac:dyDescent="0.25">
      <c r="A119" s="174">
        <v>15</v>
      </c>
      <c r="B119" s="192"/>
      <c r="C119" s="181" t="s">
        <v>1575</v>
      </c>
      <c r="D119" s="131" t="s">
        <v>57</v>
      </c>
      <c r="E119" s="181" t="s">
        <v>1409</v>
      </c>
      <c r="F119" s="181" t="s">
        <v>59</v>
      </c>
      <c r="G119" s="321"/>
      <c r="H119" s="322" t="s">
        <v>2035</v>
      </c>
      <c r="I119" s="3"/>
      <c r="J119" s="3"/>
      <c r="K119" s="193"/>
      <c r="L119" s="3"/>
      <c r="M119" s="3"/>
    </row>
    <row r="120" spans="1:13" ht="30" hidden="1" customHeight="1" outlineLevel="1" x14ac:dyDescent="0.25">
      <c r="A120" s="133">
        <v>10</v>
      </c>
      <c r="B120" s="133"/>
      <c r="C120" s="131" t="s">
        <v>2031</v>
      </c>
      <c r="D120" s="131" t="s">
        <v>50</v>
      </c>
      <c r="E120" s="181" t="s">
        <v>51</v>
      </c>
      <c r="F120" s="131" t="s">
        <v>80</v>
      </c>
      <c r="G120" s="323">
        <v>3000000</v>
      </c>
      <c r="H120" s="241">
        <v>43369</v>
      </c>
      <c r="I120" s="3"/>
      <c r="J120" s="3"/>
      <c r="K120" s="193"/>
      <c r="L120" s="3"/>
      <c r="M120" s="3"/>
    </row>
    <row r="121" spans="1:13" ht="26.25" hidden="1" customHeight="1" outlineLevel="1" x14ac:dyDescent="0.25">
      <c r="A121" s="133">
        <v>15</v>
      </c>
      <c r="C121" s="131" t="s">
        <v>2032</v>
      </c>
      <c r="D121" s="131" t="s">
        <v>50</v>
      </c>
      <c r="E121" s="181" t="s">
        <v>51</v>
      </c>
      <c r="F121" s="131" t="s">
        <v>80</v>
      </c>
      <c r="G121" s="324"/>
      <c r="H121" s="241">
        <v>43367</v>
      </c>
      <c r="I121" s="3"/>
      <c r="J121" s="3"/>
      <c r="K121" s="193"/>
      <c r="L121" s="3"/>
      <c r="M121" s="3"/>
    </row>
    <row r="122" spans="1:13" ht="24" hidden="1" customHeight="1" outlineLevel="1" x14ac:dyDescent="0.25">
      <c r="A122" s="9">
        <v>11</v>
      </c>
      <c r="B122" s="9"/>
      <c r="C122" s="131" t="s">
        <v>2034</v>
      </c>
      <c r="D122" s="131" t="s">
        <v>54</v>
      </c>
      <c r="E122" s="181" t="s">
        <v>51</v>
      </c>
      <c r="F122" s="131" t="s">
        <v>80</v>
      </c>
      <c r="G122" s="318">
        <v>900000</v>
      </c>
      <c r="H122" s="241">
        <v>43368</v>
      </c>
      <c r="I122" s="3"/>
      <c r="J122" s="3"/>
      <c r="K122" s="193"/>
      <c r="L122" s="3"/>
      <c r="M122" s="3"/>
    </row>
    <row r="123" spans="1:13" ht="26.25" hidden="1" customHeight="1" outlineLevel="1" x14ac:dyDescent="0.25">
      <c r="A123" s="9">
        <v>1</v>
      </c>
      <c r="B123" s="9"/>
      <c r="C123" s="131" t="s">
        <v>1496</v>
      </c>
      <c r="D123" s="131" t="s">
        <v>50</v>
      </c>
      <c r="E123" s="131" t="s">
        <v>51</v>
      </c>
      <c r="F123" s="131" t="s">
        <v>80</v>
      </c>
      <c r="G123" s="154">
        <v>1500000</v>
      </c>
      <c r="H123" s="131"/>
      <c r="I123" s="131"/>
      <c r="J123" s="131"/>
      <c r="K123" s="193"/>
      <c r="L123" s="3"/>
      <c r="M123" s="3"/>
    </row>
    <row r="124" spans="1:13" ht="26.25" hidden="1" customHeight="1" outlineLevel="1" x14ac:dyDescent="0.25">
      <c r="A124" s="246"/>
      <c r="B124" s="246"/>
      <c r="C124" s="131" t="s">
        <v>1610</v>
      </c>
      <c r="D124" s="131" t="s">
        <v>54</v>
      </c>
      <c r="E124" s="131" t="s">
        <v>63</v>
      </c>
      <c r="F124" s="131" t="s">
        <v>80</v>
      </c>
      <c r="G124" s="154">
        <v>3000000</v>
      </c>
      <c r="H124" s="241">
        <v>43371</v>
      </c>
      <c r="I124" s="325"/>
      <c r="J124" s="325"/>
      <c r="K124" s="193"/>
      <c r="L124" s="3"/>
      <c r="M124" s="3"/>
    </row>
    <row r="125" spans="1:13" ht="26.25" hidden="1" customHeight="1" outlineLevel="1" x14ac:dyDescent="0.25">
      <c r="A125" s="246"/>
      <c r="B125" s="246"/>
      <c r="C125" s="181" t="s">
        <v>1633</v>
      </c>
      <c r="D125" s="131" t="s">
        <v>50</v>
      </c>
      <c r="E125" s="131" t="s">
        <v>1373</v>
      </c>
      <c r="F125" s="131" t="s">
        <v>80</v>
      </c>
      <c r="G125" s="240">
        <v>2500000</v>
      </c>
      <c r="H125" s="320"/>
      <c r="I125" s="325"/>
      <c r="J125" s="325"/>
      <c r="K125" s="193"/>
      <c r="L125" s="3"/>
      <c r="M125" s="3"/>
    </row>
    <row r="126" spans="1:13" ht="26.25" hidden="1" customHeight="1" outlineLevel="1" x14ac:dyDescent="0.25">
      <c r="A126" s="246"/>
      <c r="B126" s="246"/>
      <c r="C126" s="131" t="s">
        <v>2036</v>
      </c>
      <c r="D126" s="131" t="s">
        <v>54</v>
      </c>
      <c r="E126" s="181" t="s">
        <v>1488</v>
      </c>
      <c r="F126" s="131" t="s">
        <v>80</v>
      </c>
      <c r="G126" s="240">
        <v>600000</v>
      </c>
      <c r="H126" s="320"/>
      <c r="I126" s="325"/>
      <c r="J126" s="325"/>
      <c r="K126" s="193"/>
      <c r="L126" s="3"/>
      <c r="M126" s="3"/>
    </row>
    <row r="127" spans="1:13" ht="26.25" hidden="1" customHeight="1" outlineLevel="1" x14ac:dyDescent="0.25">
      <c r="A127" s="180"/>
      <c r="B127" s="180"/>
      <c r="C127" s="131" t="s">
        <v>2046</v>
      </c>
      <c r="D127" s="131" t="s">
        <v>57</v>
      </c>
      <c r="E127" s="342" t="s">
        <v>82</v>
      </c>
      <c r="F127" s="139" t="s">
        <v>80</v>
      </c>
      <c r="G127" s="318">
        <v>0</v>
      </c>
      <c r="H127" s="180" t="s">
        <v>2080</v>
      </c>
      <c r="I127" s="325"/>
      <c r="J127" s="325"/>
      <c r="K127" s="193"/>
      <c r="L127" s="3"/>
      <c r="M127" s="3"/>
    </row>
    <row r="128" spans="1:13" ht="26.25" hidden="1" customHeight="1" outlineLevel="1" x14ac:dyDescent="0.25">
      <c r="A128" s="180"/>
      <c r="B128" s="180"/>
      <c r="C128" s="332" t="s">
        <v>2055</v>
      </c>
      <c r="D128" s="331" t="s">
        <v>57</v>
      </c>
      <c r="E128" s="332" t="s">
        <v>82</v>
      </c>
      <c r="F128" s="333" t="s">
        <v>2087</v>
      </c>
      <c r="G128" s="334">
        <v>0</v>
      </c>
      <c r="H128" s="180" t="s">
        <v>2080</v>
      </c>
      <c r="I128" s="325"/>
      <c r="J128" s="325"/>
      <c r="K128" s="193"/>
      <c r="L128" s="3"/>
      <c r="M128" s="3"/>
    </row>
    <row r="129" spans="1:13" ht="26.25" hidden="1" customHeight="1" outlineLevel="1" x14ac:dyDescent="0.25">
      <c r="A129" s="180"/>
      <c r="B129" s="180"/>
      <c r="C129" s="181" t="s">
        <v>23</v>
      </c>
      <c r="D129" s="131" t="s">
        <v>57</v>
      </c>
      <c r="E129" s="181" t="s">
        <v>51</v>
      </c>
      <c r="F129" s="131" t="s">
        <v>80</v>
      </c>
      <c r="G129" s="240">
        <v>3000000</v>
      </c>
      <c r="H129" s="180"/>
      <c r="I129" s="325"/>
      <c r="J129" s="325"/>
      <c r="K129" s="193"/>
      <c r="L129" s="3"/>
      <c r="M129" s="3"/>
    </row>
    <row r="130" spans="1:13" ht="26.25" hidden="1" customHeight="1" outlineLevel="1" x14ac:dyDescent="0.25">
      <c r="A130" s="180"/>
      <c r="B130" s="180"/>
      <c r="C130" s="131" t="s">
        <v>1982</v>
      </c>
      <c r="D130" s="131" t="s">
        <v>57</v>
      </c>
      <c r="E130" s="131" t="s">
        <v>1373</v>
      </c>
      <c r="F130" s="131" t="s">
        <v>80</v>
      </c>
      <c r="G130" s="197">
        <v>1500000</v>
      </c>
      <c r="H130" s="180"/>
      <c r="I130" s="325"/>
      <c r="J130" s="325"/>
      <c r="K130" s="193"/>
      <c r="L130" s="3"/>
      <c r="M130" s="3"/>
    </row>
    <row r="131" spans="1:13" ht="26.25" hidden="1" customHeight="1" outlineLevel="1" x14ac:dyDescent="0.25">
      <c r="A131" s="180"/>
      <c r="B131" s="180"/>
      <c r="C131" s="181" t="s">
        <v>2088</v>
      </c>
      <c r="D131" s="131" t="s">
        <v>50</v>
      </c>
      <c r="E131" s="181" t="s">
        <v>1409</v>
      </c>
      <c r="F131" s="139" t="s">
        <v>59</v>
      </c>
      <c r="G131" s="318"/>
      <c r="H131" s="180" t="s">
        <v>2044</v>
      </c>
      <c r="I131" s="325"/>
      <c r="J131" s="325"/>
      <c r="K131" s="193"/>
      <c r="L131" s="3"/>
      <c r="M131" s="3"/>
    </row>
    <row r="132" spans="1:13" ht="26.25" hidden="1" customHeight="1" outlineLevel="1" x14ac:dyDescent="0.25">
      <c r="A132" s="180"/>
      <c r="B132" s="180"/>
      <c r="C132" s="181" t="s">
        <v>2085</v>
      </c>
      <c r="D132" s="131" t="s">
        <v>50</v>
      </c>
      <c r="E132" s="131" t="s">
        <v>1373</v>
      </c>
      <c r="F132" s="131" t="s">
        <v>55</v>
      </c>
      <c r="G132" s="318">
        <v>3000000</v>
      </c>
      <c r="H132" s="180"/>
      <c r="I132" s="325"/>
      <c r="J132" s="325"/>
      <c r="K132" s="193"/>
      <c r="L132" s="3"/>
      <c r="M132" s="3"/>
    </row>
    <row r="133" spans="1:13" ht="26.25" hidden="1" customHeight="1" outlineLevel="1" x14ac:dyDescent="0.25">
      <c r="A133" s="180"/>
      <c r="B133" s="180"/>
      <c r="C133" s="147" t="s">
        <v>2051</v>
      </c>
      <c r="D133" s="147" t="s">
        <v>57</v>
      </c>
      <c r="E133" s="147" t="s">
        <v>1373</v>
      </c>
      <c r="F133" s="147" t="s">
        <v>80</v>
      </c>
      <c r="G133" s="345">
        <v>3000000</v>
      </c>
      <c r="H133" s="180"/>
      <c r="I133" s="325"/>
      <c r="J133" s="325"/>
      <c r="K133" s="193"/>
      <c r="L133" s="3"/>
      <c r="M133" s="3"/>
    </row>
    <row r="134" spans="1:13" ht="26.25" hidden="1" customHeight="1" outlineLevel="1" x14ac:dyDescent="0.25">
      <c r="A134" s="180"/>
      <c r="B134" s="180"/>
      <c r="C134" s="12" t="s">
        <v>2114</v>
      </c>
      <c r="D134" s="148" t="s">
        <v>57</v>
      </c>
      <c r="E134" s="12" t="s">
        <v>1412</v>
      </c>
      <c r="F134" s="351" t="s">
        <v>1285</v>
      </c>
      <c r="G134" s="388">
        <v>500000</v>
      </c>
      <c r="H134" s="351"/>
      <c r="I134" s="325"/>
      <c r="J134" s="325"/>
      <c r="K134" s="193"/>
      <c r="L134" s="3"/>
      <c r="M134" s="3"/>
    </row>
    <row r="135" spans="1:13" ht="26.25" hidden="1" customHeight="1" outlineLevel="1" x14ac:dyDescent="0.25">
      <c r="A135" s="246"/>
      <c r="B135" s="246"/>
      <c r="C135" s="12" t="s">
        <v>2052</v>
      </c>
      <c r="D135" s="148" t="s">
        <v>57</v>
      </c>
      <c r="E135" s="352" t="s">
        <v>51</v>
      </c>
      <c r="F135" s="395" t="s">
        <v>80</v>
      </c>
      <c r="G135" s="388">
        <v>1500000</v>
      </c>
      <c r="H135" s="372"/>
      <c r="I135" s="325"/>
      <c r="J135" s="325"/>
      <c r="K135" s="193"/>
      <c r="L135" s="3"/>
      <c r="M135" s="3"/>
    </row>
    <row r="136" spans="1:13" ht="26.25" hidden="1" customHeight="1" outlineLevel="1" x14ac:dyDescent="0.25">
      <c r="A136" s="246"/>
      <c r="B136" s="246"/>
      <c r="C136" s="148" t="s">
        <v>18</v>
      </c>
      <c r="D136" s="148" t="s">
        <v>57</v>
      </c>
      <c r="E136" s="148" t="s">
        <v>51</v>
      </c>
      <c r="F136" s="409" t="s">
        <v>55</v>
      </c>
      <c r="G136" s="353">
        <v>400000</v>
      </c>
      <c r="H136" s="372"/>
      <c r="I136" s="325"/>
      <c r="J136" s="325"/>
      <c r="K136" s="193"/>
      <c r="L136" s="3"/>
      <c r="M136" s="3"/>
    </row>
    <row r="137" spans="1:13" ht="26.25" hidden="1" customHeight="1" outlineLevel="1" x14ac:dyDescent="0.25">
      <c r="A137" s="246"/>
      <c r="B137" s="246"/>
      <c r="C137" s="148" t="s">
        <v>2118</v>
      </c>
      <c r="D137" s="148" t="s">
        <v>57</v>
      </c>
      <c r="E137" s="148" t="s">
        <v>1373</v>
      </c>
      <c r="F137" s="148" t="s">
        <v>55</v>
      </c>
      <c r="G137" s="353">
        <v>2000000</v>
      </c>
      <c r="H137" s="372" t="s">
        <v>2189</v>
      </c>
      <c r="I137" s="325"/>
      <c r="J137" s="325"/>
      <c r="K137" s="193"/>
      <c r="L137" s="3"/>
      <c r="M137" s="3"/>
    </row>
    <row r="138" spans="1:13" ht="26.25" hidden="1" customHeight="1" outlineLevel="1" x14ac:dyDescent="0.25">
      <c r="A138" s="246"/>
      <c r="B138" s="246"/>
      <c r="C138" s="396" t="s">
        <v>2159</v>
      </c>
      <c r="D138" s="148" t="s">
        <v>50</v>
      </c>
      <c r="E138" s="148" t="s">
        <v>51</v>
      </c>
      <c r="F138" s="148" t="s">
        <v>2168</v>
      </c>
      <c r="G138" s="410"/>
      <c r="H138" s="372"/>
      <c r="I138" s="325"/>
      <c r="J138" s="325"/>
      <c r="K138" s="193"/>
      <c r="L138" s="3"/>
      <c r="M138" s="3"/>
    </row>
    <row r="139" spans="1:13" ht="26.25" hidden="1" customHeight="1" outlineLevel="1" x14ac:dyDescent="0.25">
      <c r="A139" s="246"/>
      <c r="B139" s="246"/>
      <c r="C139" s="148" t="s">
        <v>2091</v>
      </c>
      <c r="D139" s="148" t="s">
        <v>50</v>
      </c>
      <c r="E139" s="148" t="s">
        <v>1373</v>
      </c>
      <c r="F139" s="352" t="s">
        <v>1285</v>
      </c>
      <c r="G139" s="410"/>
      <c r="H139" s="372"/>
      <c r="I139" s="325"/>
      <c r="J139" s="325"/>
      <c r="K139" s="193"/>
      <c r="L139" s="3"/>
      <c r="M139" s="3"/>
    </row>
    <row r="140" spans="1:13" ht="26.25" hidden="1" customHeight="1" outlineLevel="1" x14ac:dyDescent="0.25">
      <c r="A140" s="246"/>
      <c r="B140" s="246"/>
      <c r="C140" s="352" t="s">
        <v>2147</v>
      </c>
      <c r="D140" s="148" t="s">
        <v>50</v>
      </c>
      <c r="E140" s="148" t="s">
        <v>1373</v>
      </c>
      <c r="F140" s="148" t="s">
        <v>2168</v>
      </c>
      <c r="G140" s="410"/>
      <c r="H140" s="372"/>
      <c r="I140" s="325"/>
      <c r="J140" s="325"/>
      <c r="K140" s="193"/>
      <c r="L140" s="3"/>
      <c r="M140" s="3"/>
    </row>
    <row r="141" spans="1:13" ht="26.25" hidden="1" customHeight="1" outlineLevel="1" x14ac:dyDescent="0.25">
      <c r="A141" s="246"/>
      <c r="B141" s="246"/>
      <c r="C141" s="396" t="s">
        <v>2166</v>
      </c>
      <c r="D141" s="148" t="s">
        <v>50</v>
      </c>
      <c r="E141" s="148" t="s">
        <v>1373</v>
      </c>
      <c r="F141" s="148" t="s">
        <v>2168</v>
      </c>
      <c r="G141" s="410"/>
      <c r="H141" s="372"/>
      <c r="I141" s="325"/>
      <c r="J141" s="325"/>
      <c r="K141" s="193"/>
      <c r="L141" s="3"/>
      <c r="M141" s="3"/>
    </row>
    <row r="142" spans="1:13" ht="26.25" hidden="1" customHeight="1" outlineLevel="1" x14ac:dyDescent="0.25">
      <c r="A142" s="246"/>
      <c r="B142" s="246"/>
      <c r="C142" s="352" t="s">
        <v>2114</v>
      </c>
      <c r="D142" s="411" t="s">
        <v>2142</v>
      </c>
      <c r="E142" s="148" t="s">
        <v>1412</v>
      </c>
      <c r="F142" s="148" t="s">
        <v>1285</v>
      </c>
      <c r="G142" s="412">
        <v>150000</v>
      </c>
      <c r="H142" s="372"/>
      <c r="I142" s="325"/>
      <c r="J142" s="325"/>
      <c r="K142" s="193"/>
      <c r="L142" s="3"/>
      <c r="M142" s="3"/>
    </row>
    <row r="143" spans="1:13" ht="26.25" hidden="1" customHeight="1" outlineLevel="1" x14ac:dyDescent="0.25">
      <c r="A143" s="246"/>
      <c r="B143" s="246"/>
      <c r="C143" s="148" t="s">
        <v>2169</v>
      </c>
      <c r="D143" s="148" t="s">
        <v>57</v>
      </c>
      <c r="E143" s="148" t="s">
        <v>51</v>
      </c>
      <c r="F143" s="352" t="s">
        <v>1537</v>
      </c>
      <c r="G143" s="353">
        <v>0</v>
      </c>
      <c r="H143" s="395" t="s">
        <v>2170</v>
      </c>
      <c r="I143" s="325"/>
      <c r="J143" s="325"/>
      <c r="K143" s="193"/>
      <c r="L143" s="3"/>
      <c r="M143" s="3"/>
    </row>
    <row r="144" spans="1:13" ht="26.25" hidden="1" customHeight="1" outlineLevel="1" x14ac:dyDescent="0.25">
      <c r="A144" s="246"/>
      <c r="B144" s="246"/>
      <c r="C144" s="148" t="s">
        <v>2171</v>
      </c>
      <c r="D144" s="148" t="s">
        <v>50</v>
      </c>
      <c r="E144" s="148" t="s">
        <v>51</v>
      </c>
      <c r="F144" s="148" t="s">
        <v>55</v>
      </c>
      <c r="G144" s="409"/>
      <c r="H144" s="351" t="s">
        <v>2187</v>
      </c>
      <c r="I144" s="325"/>
      <c r="J144" s="325"/>
      <c r="K144" s="193"/>
      <c r="L144" s="3"/>
      <c r="M144" s="3"/>
    </row>
    <row r="145" spans="1:13" ht="26.25" hidden="1" customHeight="1" outlineLevel="1" x14ac:dyDescent="0.25">
      <c r="A145" s="180"/>
      <c r="B145" s="180"/>
      <c r="C145" s="148" t="s">
        <v>2092</v>
      </c>
      <c r="D145" s="148" t="s">
        <v>57</v>
      </c>
      <c r="E145" s="148" t="s">
        <v>51</v>
      </c>
      <c r="F145" s="352" t="s">
        <v>80</v>
      </c>
      <c r="G145" s="353">
        <v>1000000</v>
      </c>
      <c r="H145" s="351"/>
      <c r="I145" s="325"/>
      <c r="J145" s="325"/>
      <c r="K145" s="193"/>
      <c r="L145" s="3"/>
      <c r="M145" s="3"/>
    </row>
    <row r="146" spans="1:13" ht="26.25" hidden="1" customHeight="1" outlineLevel="1" x14ac:dyDescent="0.25">
      <c r="A146" s="246"/>
      <c r="B146" s="246"/>
      <c r="C146" s="352" t="s">
        <v>71</v>
      </c>
      <c r="D146" s="397" t="s">
        <v>2142</v>
      </c>
      <c r="E146" s="12" t="s">
        <v>51</v>
      </c>
      <c r="F146" s="351" t="s">
        <v>59</v>
      </c>
      <c r="G146" s="398">
        <v>150000</v>
      </c>
      <c r="H146" s="399" t="s">
        <v>2143</v>
      </c>
      <c r="I146" s="325"/>
      <c r="J146" s="325"/>
      <c r="K146" s="193"/>
      <c r="L146" s="3"/>
      <c r="M146" s="3"/>
    </row>
    <row r="147" spans="1:13" ht="26.25" hidden="1" customHeight="1" outlineLevel="1" x14ac:dyDescent="0.25">
      <c r="A147" s="246"/>
      <c r="B147" s="246"/>
      <c r="C147" s="148" t="s">
        <v>2049</v>
      </c>
      <c r="D147" s="148" t="s">
        <v>50</v>
      </c>
      <c r="E147" s="148" t="s">
        <v>2050</v>
      </c>
      <c r="F147" s="140" t="s">
        <v>80</v>
      </c>
      <c r="G147" s="353">
        <v>3000000</v>
      </c>
      <c r="H147" s="400"/>
      <c r="I147" s="325"/>
      <c r="J147" s="325"/>
      <c r="K147" s="193"/>
      <c r="L147" s="3"/>
      <c r="M147" s="3"/>
    </row>
    <row r="148" spans="1:13" ht="26.25" hidden="1" customHeight="1" outlineLevel="1" x14ac:dyDescent="0.25">
      <c r="A148" s="180"/>
      <c r="C148" s="148" t="s">
        <v>2204</v>
      </c>
      <c r="D148" s="148" t="s">
        <v>57</v>
      </c>
      <c r="E148" s="148" t="s">
        <v>51</v>
      </c>
      <c r="F148" s="409" t="s">
        <v>55</v>
      </c>
      <c r="G148" s="413">
        <v>3000000</v>
      </c>
      <c r="H148" s="351" t="s">
        <v>2241</v>
      </c>
      <c r="I148" s="325"/>
      <c r="J148" s="325"/>
      <c r="K148" s="193"/>
      <c r="L148" s="3"/>
      <c r="M148" s="3"/>
    </row>
    <row r="149" spans="1:13" ht="26.25" hidden="1" customHeight="1" outlineLevel="1" x14ac:dyDescent="0.25">
      <c r="A149" s="180"/>
      <c r="B149" s="179"/>
      <c r="C149" s="352" t="s">
        <v>2102</v>
      </c>
      <c r="D149" s="148" t="s">
        <v>57</v>
      </c>
      <c r="E149" s="148" t="s">
        <v>51</v>
      </c>
      <c r="F149" s="352" t="s">
        <v>2412</v>
      </c>
      <c r="G149" s="353">
        <v>0</v>
      </c>
      <c r="H149" s="371" t="s">
        <v>2203</v>
      </c>
      <c r="I149" s="325"/>
      <c r="J149" s="325"/>
      <c r="K149" s="193"/>
      <c r="L149" s="3"/>
      <c r="M149" s="3"/>
    </row>
    <row r="150" spans="1:13" ht="26.25" hidden="1" customHeight="1" outlineLevel="1" x14ac:dyDescent="0.25">
      <c r="A150" s="180"/>
      <c r="B150" s="179"/>
      <c r="C150" s="9" t="s">
        <v>2135</v>
      </c>
      <c r="D150" s="9" t="s">
        <v>57</v>
      </c>
      <c r="E150" s="9" t="s">
        <v>51</v>
      </c>
      <c r="F150" s="12" t="s">
        <v>2412</v>
      </c>
      <c r="G150" s="362">
        <v>0</v>
      </c>
      <c r="H150" s="192" t="s">
        <v>2243</v>
      </c>
      <c r="I150" s="325"/>
      <c r="J150" s="325"/>
      <c r="K150" s="414" t="s">
        <v>2244</v>
      </c>
      <c r="L150" s="3"/>
      <c r="M150" s="3"/>
    </row>
    <row r="151" spans="1:13" ht="26.25" hidden="1" customHeight="1" outlineLevel="1" x14ac:dyDescent="0.25">
      <c r="A151" s="180"/>
      <c r="B151" s="179"/>
      <c r="C151" s="12" t="s">
        <v>1538</v>
      </c>
      <c r="D151" s="12" t="s">
        <v>57</v>
      </c>
      <c r="E151" s="12" t="s">
        <v>51</v>
      </c>
      <c r="F151" s="12" t="s">
        <v>55</v>
      </c>
      <c r="G151" s="362"/>
      <c r="H151" s="192" t="s">
        <v>2242</v>
      </c>
      <c r="I151" s="325"/>
      <c r="J151" s="325"/>
      <c r="K151" s="193"/>
      <c r="L151" s="3"/>
      <c r="M151" s="3"/>
    </row>
    <row r="152" spans="1:13" ht="26.25" hidden="1" customHeight="1" outlineLevel="1" x14ac:dyDescent="0.25">
      <c r="A152" s="180"/>
      <c r="B152" s="179"/>
      <c r="C152" s="152" t="s">
        <v>2172</v>
      </c>
      <c r="D152" s="152" t="s">
        <v>50</v>
      </c>
      <c r="E152" s="152" t="s">
        <v>51</v>
      </c>
      <c r="F152" s="152" t="s">
        <v>2168</v>
      </c>
      <c r="G152" s="380"/>
      <c r="H152" s="180" t="s">
        <v>2238</v>
      </c>
      <c r="I152" s="325"/>
      <c r="J152" s="325"/>
      <c r="K152" s="408" t="s">
        <v>2240</v>
      </c>
      <c r="L152" s="3"/>
      <c r="M152" s="3"/>
    </row>
    <row r="153" spans="1:13" ht="26.25" hidden="1" customHeight="1" outlineLevel="1" x14ac:dyDescent="0.25">
      <c r="A153" s="180"/>
      <c r="B153" s="179"/>
      <c r="C153" s="152" t="s">
        <v>2173</v>
      </c>
      <c r="D153" s="152" t="s">
        <v>50</v>
      </c>
      <c r="E153" s="152" t="s">
        <v>51</v>
      </c>
      <c r="F153" s="152" t="s">
        <v>2168</v>
      </c>
      <c r="G153" s="380"/>
      <c r="H153" s="180" t="s">
        <v>2239</v>
      </c>
      <c r="I153" s="325"/>
      <c r="J153" s="325"/>
      <c r="K153" s="408" t="s">
        <v>2240</v>
      </c>
      <c r="L153" s="3"/>
      <c r="M153" s="3"/>
    </row>
    <row r="154" spans="1:13" ht="26.25" hidden="1" customHeight="1" outlineLevel="1" x14ac:dyDescent="0.25">
      <c r="A154" s="180"/>
      <c r="B154" s="179"/>
      <c r="C154" s="407" t="s">
        <v>1837</v>
      </c>
      <c r="D154" s="131" t="s">
        <v>57</v>
      </c>
      <c r="E154" s="131" t="s">
        <v>82</v>
      </c>
      <c r="F154" s="148" t="s">
        <v>80</v>
      </c>
      <c r="G154" s="362">
        <v>2500000</v>
      </c>
      <c r="H154" s="348"/>
      <c r="I154" s="325"/>
      <c r="J154" s="325"/>
      <c r="K154" s="193"/>
      <c r="L154" s="3"/>
      <c r="M154" s="3"/>
    </row>
    <row r="155" spans="1:13" ht="26.25" hidden="1" customHeight="1" outlineLevel="1" x14ac:dyDescent="0.25">
      <c r="A155" s="180"/>
      <c r="B155" s="179"/>
      <c r="C155" s="9" t="s">
        <v>2117</v>
      </c>
      <c r="D155" s="131" t="s">
        <v>50</v>
      </c>
      <c r="E155" s="12" t="s">
        <v>51</v>
      </c>
      <c r="F155" s="351" t="s">
        <v>2054</v>
      </c>
      <c r="G155" s="370">
        <v>500000</v>
      </c>
      <c r="H155" s="348"/>
      <c r="I155" s="325"/>
      <c r="J155" s="325"/>
      <c r="K155" s="193"/>
      <c r="L155" s="3"/>
      <c r="M155" s="3"/>
    </row>
    <row r="156" spans="1:13" ht="26.25" hidden="1" customHeight="1" outlineLevel="1" x14ac:dyDescent="0.25">
      <c r="A156" s="246"/>
      <c r="B156" s="326"/>
      <c r="C156" s="131" t="s">
        <v>2236</v>
      </c>
      <c r="D156" s="131" t="s">
        <v>57</v>
      </c>
      <c r="E156" s="131" t="s">
        <v>51</v>
      </c>
      <c r="F156" s="181" t="s">
        <v>59</v>
      </c>
      <c r="G156" s="240">
        <v>3000000</v>
      </c>
      <c r="H156" s="350" t="s">
        <v>2237</v>
      </c>
      <c r="I156" s="325"/>
      <c r="J156" s="325"/>
      <c r="K156" s="193"/>
      <c r="L156" s="3"/>
      <c r="M156" s="3"/>
    </row>
    <row r="157" spans="1:13" ht="26.25" hidden="1" customHeight="1" outlineLevel="1" x14ac:dyDescent="0.25">
      <c r="A157" s="180"/>
      <c r="B157" s="179"/>
      <c r="C157" s="342" t="s">
        <v>2167</v>
      </c>
      <c r="D157" s="131" t="s">
        <v>50</v>
      </c>
      <c r="E157" s="131" t="s">
        <v>51</v>
      </c>
      <c r="F157" s="148" t="s">
        <v>80</v>
      </c>
      <c r="G157" s="318">
        <v>2700000</v>
      </c>
      <c r="H157" s="371" t="s">
        <v>2188</v>
      </c>
      <c r="I157" s="325"/>
      <c r="J157" s="325"/>
      <c r="K157" s="193"/>
      <c r="L157" s="3"/>
      <c r="M157" s="3"/>
    </row>
    <row r="158" spans="1:13" ht="26.25" hidden="1" customHeight="1" outlineLevel="1" x14ac:dyDescent="0.25">
      <c r="A158" s="180"/>
      <c r="B158" s="326"/>
      <c r="C158" s="131" t="s">
        <v>2115</v>
      </c>
      <c r="D158" s="131" t="s">
        <v>50</v>
      </c>
      <c r="E158" s="148" t="s">
        <v>51</v>
      </c>
      <c r="F158" s="148" t="s">
        <v>80</v>
      </c>
      <c r="G158" s="370">
        <v>3000000</v>
      </c>
      <c r="H158" s="371"/>
      <c r="I158" s="325"/>
      <c r="J158" s="325"/>
      <c r="K158" s="193"/>
      <c r="L158" s="3"/>
      <c r="M158" s="3"/>
    </row>
    <row r="159" spans="1:13" ht="26.25" hidden="1" customHeight="1" outlineLevel="1" x14ac:dyDescent="0.25">
      <c r="A159" s="180"/>
      <c r="B159" s="326"/>
      <c r="C159" s="131" t="s">
        <v>1983</v>
      </c>
      <c r="D159" s="131" t="s">
        <v>50</v>
      </c>
      <c r="E159" s="131" t="s">
        <v>51</v>
      </c>
      <c r="F159" s="148" t="s">
        <v>80</v>
      </c>
      <c r="G159" s="240">
        <v>1500000</v>
      </c>
      <c r="H159" s="417"/>
      <c r="I159" s="325"/>
      <c r="J159" s="325"/>
      <c r="K159" s="193"/>
      <c r="L159" s="3"/>
      <c r="M159" s="3"/>
    </row>
    <row r="160" spans="1:13" ht="26.25" hidden="1" customHeight="1" outlineLevel="1" x14ac:dyDescent="0.25">
      <c r="A160" s="246"/>
      <c r="B160" s="326"/>
      <c r="C160" s="545" t="s">
        <v>2269</v>
      </c>
      <c r="D160" s="495" t="s">
        <v>57</v>
      </c>
      <c r="E160" s="546" t="s">
        <v>51</v>
      </c>
      <c r="F160" s="547" t="s">
        <v>55</v>
      </c>
      <c r="G160" s="418">
        <v>3000000</v>
      </c>
      <c r="H160" s="419" t="s">
        <v>2272</v>
      </c>
      <c r="I160" s="325"/>
      <c r="J160" s="325"/>
      <c r="K160" s="193"/>
      <c r="L160" s="3"/>
      <c r="M160" s="3"/>
    </row>
    <row r="161" spans="1:13" ht="26.25" hidden="1" customHeight="1" outlineLevel="1" x14ac:dyDescent="0.25">
      <c r="A161" s="246"/>
      <c r="B161" s="326"/>
      <c r="C161" s="131" t="s">
        <v>2053</v>
      </c>
      <c r="D161" s="131" t="s">
        <v>57</v>
      </c>
      <c r="E161" s="131" t="s">
        <v>51</v>
      </c>
      <c r="F161" s="8" t="s">
        <v>80</v>
      </c>
      <c r="G161" s="370">
        <v>1500000</v>
      </c>
      <c r="H161" s="419"/>
      <c r="I161" s="325"/>
      <c r="J161" s="325"/>
      <c r="K161" s="193"/>
      <c r="L161" s="3"/>
      <c r="M161" s="3"/>
    </row>
    <row r="162" spans="1:13" ht="26.25" hidden="1" customHeight="1" outlineLevel="1" x14ac:dyDescent="0.25">
      <c r="A162" s="246"/>
      <c r="B162" s="326"/>
      <c r="C162" s="131" t="s">
        <v>1346</v>
      </c>
      <c r="D162" s="131" t="s">
        <v>50</v>
      </c>
      <c r="E162" s="131" t="s">
        <v>1599</v>
      </c>
      <c r="F162" s="315" t="s">
        <v>80</v>
      </c>
      <c r="G162" s="240">
        <v>1000000</v>
      </c>
      <c r="H162" s="419"/>
      <c r="I162" s="325"/>
      <c r="J162" s="325"/>
      <c r="K162" s="193"/>
      <c r="L162" s="3"/>
      <c r="M162" s="3"/>
    </row>
    <row r="163" spans="1:13" ht="26.25" hidden="1" customHeight="1" outlineLevel="1" x14ac:dyDescent="0.25">
      <c r="A163" s="246"/>
      <c r="B163" s="326"/>
      <c r="C163" s="342" t="s">
        <v>2283</v>
      </c>
      <c r="D163" s="131" t="s">
        <v>57</v>
      </c>
      <c r="E163" s="131" t="s">
        <v>51</v>
      </c>
      <c r="F163" s="364" t="s">
        <v>59</v>
      </c>
      <c r="G163" s="421">
        <v>500000</v>
      </c>
      <c r="H163" s="419" t="s">
        <v>2284</v>
      </c>
      <c r="I163" s="325"/>
      <c r="J163" s="325"/>
      <c r="K163" s="193"/>
      <c r="L163" s="3"/>
      <c r="M163" s="3"/>
    </row>
    <row r="164" spans="1:13" ht="26.25" hidden="1" customHeight="1" outlineLevel="1" x14ac:dyDescent="0.25">
      <c r="A164" s="246"/>
      <c r="B164" s="326"/>
      <c r="C164" s="152" t="s">
        <v>2119</v>
      </c>
      <c r="D164" s="337" t="s">
        <v>57</v>
      </c>
      <c r="E164" s="152" t="s">
        <v>1373</v>
      </c>
      <c r="F164" s="152" t="s">
        <v>55</v>
      </c>
      <c r="G164" s="388">
        <v>0</v>
      </c>
      <c r="H164" s="185"/>
      <c r="I164" s="325"/>
      <c r="J164" s="325"/>
      <c r="K164" s="193"/>
      <c r="L164" s="3"/>
      <c r="M164" s="3"/>
    </row>
    <row r="165" spans="1:13" ht="26.25" hidden="1" customHeight="1" outlineLevel="1" x14ac:dyDescent="0.25">
      <c r="A165" s="246"/>
      <c r="B165" s="326"/>
      <c r="C165" s="425" t="s">
        <v>2206</v>
      </c>
      <c r="D165" s="426" t="s">
        <v>57</v>
      </c>
      <c r="E165" s="426" t="s">
        <v>1409</v>
      </c>
      <c r="F165" s="243" t="s">
        <v>59</v>
      </c>
      <c r="G165" s="427">
        <v>600000</v>
      </c>
      <c r="H165" s="243" t="s">
        <v>59</v>
      </c>
      <c r="I165" s="325"/>
      <c r="J165" s="325"/>
      <c r="K165" s="193"/>
      <c r="L165" s="3"/>
      <c r="M165" s="3"/>
    </row>
    <row r="166" spans="1:13" ht="26.25" hidden="1" customHeight="1" outlineLevel="1" x14ac:dyDescent="0.25">
      <c r="A166" s="246"/>
      <c r="B166" s="326"/>
      <c r="C166" s="131" t="s">
        <v>2116</v>
      </c>
      <c r="D166" s="131" t="s">
        <v>50</v>
      </c>
      <c r="E166" s="148" t="s">
        <v>51</v>
      </c>
      <c r="F166" s="8" t="s">
        <v>80</v>
      </c>
      <c r="G166" s="318">
        <v>3000000</v>
      </c>
      <c r="H166" s="243"/>
      <c r="I166" s="325"/>
      <c r="J166" s="325"/>
      <c r="K166" s="193"/>
      <c r="L166" s="3"/>
      <c r="M166" s="3"/>
    </row>
    <row r="167" spans="1:13" ht="26.25" hidden="1" customHeight="1" outlineLevel="1" x14ac:dyDescent="0.25">
      <c r="A167" s="246"/>
      <c r="B167" s="326"/>
      <c r="C167" s="148" t="s">
        <v>2273</v>
      </c>
      <c r="D167" s="131" t="s">
        <v>57</v>
      </c>
      <c r="E167" s="148" t="s">
        <v>51</v>
      </c>
      <c r="F167" s="148" t="s">
        <v>80</v>
      </c>
      <c r="G167" s="353">
        <v>2500000</v>
      </c>
      <c r="H167" s="181" t="s">
        <v>2309</v>
      </c>
      <c r="I167" s="325"/>
      <c r="J167" s="325"/>
      <c r="K167" s="193"/>
      <c r="L167" s="3"/>
      <c r="M167" s="3"/>
    </row>
    <row r="168" spans="1:13" ht="26.25" hidden="1" customHeight="1" outlineLevel="1" x14ac:dyDescent="0.25">
      <c r="A168" s="246"/>
      <c r="B168" s="326"/>
      <c r="C168" s="148" t="s">
        <v>2275</v>
      </c>
      <c r="D168" s="131" t="s">
        <v>50</v>
      </c>
      <c r="E168" s="429" t="s">
        <v>82</v>
      </c>
      <c r="F168" s="148" t="s">
        <v>80</v>
      </c>
      <c r="G168" s="240">
        <v>3000000</v>
      </c>
      <c r="H168" s="381" t="s">
        <v>2303</v>
      </c>
      <c r="I168" s="325"/>
      <c r="J168" s="325"/>
      <c r="K168" s="193"/>
      <c r="L168" s="3"/>
      <c r="M168" s="3"/>
    </row>
    <row r="169" spans="1:13" ht="26.25" hidden="1" customHeight="1" outlineLevel="1" x14ac:dyDescent="0.25">
      <c r="A169" s="246"/>
      <c r="B169" s="326"/>
      <c r="C169" s="181" t="s">
        <v>2144</v>
      </c>
      <c r="D169" s="131" t="s">
        <v>50</v>
      </c>
      <c r="E169" s="131" t="s">
        <v>2132</v>
      </c>
      <c r="F169" s="148" t="s">
        <v>80</v>
      </c>
      <c r="G169" s="318">
        <v>3000000</v>
      </c>
      <c r="H169" s="315" t="s">
        <v>2304</v>
      </c>
      <c r="I169" s="325"/>
      <c r="J169" s="325"/>
      <c r="K169" s="193"/>
      <c r="L169" s="3"/>
      <c r="M169" s="3"/>
    </row>
    <row r="170" spans="1:13" ht="26.25" hidden="1" customHeight="1" outlineLevel="1" x14ac:dyDescent="0.25">
      <c r="A170" s="246"/>
      <c r="B170" s="326"/>
      <c r="C170" s="429" t="s">
        <v>2254</v>
      </c>
      <c r="D170" s="121" t="s">
        <v>57</v>
      </c>
      <c r="E170" s="121" t="s">
        <v>82</v>
      </c>
      <c r="F170" s="5" t="s">
        <v>80</v>
      </c>
      <c r="G170" s="415">
        <v>600000</v>
      </c>
      <c r="H170" s="5" t="s">
        <v>2255</v>
      </c>
      <c r="I170" s="325"/>
      <c r="J170" s="325"/>
      <c r="K170" s="193"/>
      <c r="L170" s="3"/>
      <c r="M170" s="3"/>
    </row>
    <row r="171" spans="1:13" ht="26.25" hidden="1" customHeight="1" outlineLevel="1" x14ac:dyDescent="0.25">
      <c r="A171" s="246"/>
      <c r="B171" s="326"/>
      <c r="C171" s="9" t="s">
        <v>1381</v>
      </c>
      <c r="D171" s="131" t="s">
        <v>57</v>
      </c>
      <c r="E171" s="181" t="s">
        <v>51</v>
      </c>
      <c r="F171" s="315" t="s">
        <v>59</v>
      </c>
      <c r="G171" s="370">
        <v>2000000</v>
      </c>
      <c r="H171" s="243" t="s">
        <v>2314</v>
      </c>
      <c r="I171" s="325"/>
      <c r="J171" s="325"/>
      <c r="K171" s="193"/>
      <c r="L171" s="3"/>
      <c r="M171" s="3"/>
    </row>
    <row r="172" spans="1:13" ht="26.25" hidden="1" customHeight="1" outlineLevel="1" x14ac:dyDescent="0.25">
      <c r="A172" s="246"/>
      <c r="B172" s="326"/>
      <c r="C172" s="131" t="s">
        <v>13</v>
      </c>
      <c r="D172" s="131" t="s">
        <v>57</v>
      </c>
      <c r="E172" s="9" t="s">
        <v>2299</v>
      </c>
      <c r="F172" s="5" t="s">
        <v>80</v>
      </c>
      <c r="G172" s="370">
        <v>500000</v>
      </c>
      <c r="H172" s="243"/>
      <c r="I172" s="325"/>
      <c r="J172" s="325"/>
      <c r="K172" s="193"/>
      <c r="L172" s="3"/>
      <c r="M172" s="3"/>
    </row>
    <row r="173" spans="1:13" ht="26.25" hidden="1" customHeight="1" outlineLevel="1" x14ac:dyDescent="0.25">
      <c r="A173" s="246"/>
      <c r="B173" s="326"/>
      <c r="C173" s="131" t="s">
        <v>2136</v>
      </c>
      <c r="D173" s="131" t="s">
        <v>57</v>
      </c>
      <c r="E173" s="131" t="s">
        <v>51</v>
      </c>
      <c r="F173" s="148" t="s">
        <v>80</v>
      </c>
      <c r="G173" s="362">
        <v>3000000</v>
      </c>
      <c r="H173" s="423">
        <v>43446</v>
      </c>
      <c r="I173" s="325"/>
      <c r="J173" s="325"/>
      <c r="K173" s="193"/>
      <c r="L173" s="3"/>
      <c r="M173" s="3"/>
    </row>
    <row r="174" spans="1:13" ht="26.25" hidden="1" customHeight="1" outlineLevel="1" x14ac:dyDescent="0.25">
      <c r="A174" s="246"/>
      <c r="B174" s="326"/>
      <c r="C174" s="131" t="s">
        <v>18</v>
      </c>
      <c r="D174" s="131" t="s">
        <v>57</v>
      </c>
      <c r="E174" s="131" t="s">
        <v>51</v>
      </c>
      <c r="F174" s="148" t="s">
        <v>1370</v>
      </c>
      <c r="G174" s="370">
        <v>500000</v>
      </c>
      <c r="H174" s="432"/>
      <c r="I174" s="325"/>
      <c r="J174" s="325"/>
      <c r="K174" s="193"/>
      <c r="L174" s="3"/>
      <c r="M174" s="3"/>
    </row>
    <row r="175" spans="1:13" ht="26.25" hidden="1" customHeight="1" outlineLevel="1" x14ac:dyDescent="0.25">
      <c r="A175" s="246"/>
      <c r="B175" s="326"/>
      <c r="C175" s="131" t="s">
        <v>2078</v>
      </c>
      <c r="D175" s="131" t="s">
        <v>50</v>
      </c>
      <c r="E175" s="131" t="s">
        <v>1373</v>
      </c>
      <c r="F175" s="315" t="s">
        <v>80</v>
      </c>
      <c r="G175" s="370">
        <v>3000000</v>
      </c>
      <c r="H175" s="431">
        <v>43455</v>
      </c>
      <c r="I175" s="325"/>
      <c r="J175" s="325"/>
      <c r="K175" s="193"/>
      <c r="L175" s="3"/>
      <c r="M175" s="3"/>
    </row>
    <row r="176" spans="1:13" ht="26.25" hidden="1" customHeight="1" outlineLevel="1" x14ac:dyDescent="0.25">
      <c r="A176" s="246"/>
      <c r="B176" s="326"/>
      <c r="C176" s="131" t="s">
        <v>2049</v>
      </c>
      <c r="D176" s="131" t="s">
        <v>50</v>
      </c>
      <c r="E176" s="9" t="s">
        <v>2050</v>
      </c>
      <c r="F176" s="315" t="s">
        <v>80</v>
      </c>
      <c r="G176" s="370">
        <v>3000000</v>
      </c>
      <c r="H176" s="184" t="s">
        <v>2306</v>
      </c>
      <c r="I176" s="325"/>
      <c r="J176" s="325"/>
      <c r="K176" s="193"/>
      <c r="L176" s="3"/>
      <c r="M176" s="3"/>
    </row>
    <row r="177" spans="1:13" ht="26.25" hidden="1" customHeight="1" outlineLevel="1" x14ac:dyDescent="0.25">
      <c r="A177" s="246"/>
      <c r="B177" s="326"/>
      <c r="C177" s="131" t="s">
        <v>2300</v>
      </c>
      <c r="D177" s="131" t="s">
        <v>57</v>
      </c>
      <c r="E177" s="131" t="s">
        <v>51</v>
      </c>
      <c r="F177" s="315" t="s">
        <v>80</v>
      </c>
      <c r="G177" s="370">
        <v>1500000</v>
      </c>
      <c r="H177" s="430">
        <v>43455</v>
      </c>
      <c r="I177" s="325"/>
      <c r="J177" s="325"/>
      <c r="K177" s="193"/>
      <c r="L177" s="3"/>
      <c r="M177" s="3"/>
    </row>
    <row r="178" spans="1:13" ht="26.25" hidden="1" customHeight="1" outlineLevel="1" x14ac:dyDescent="0.25">
      <c r="A178" s="246"/>
      <c r="B178" s="326"/>
      <c r="C178" s="181" t="s">
        <v>2021</v>
      </c>
      <c r="D178" s="131" t="s">
        <v>50</v>
      </c>
      <c r="E178" s="181" t="s">
        <v>51</v>
      </c>
      <c r="F178" s="5" t="s">
        <v>80</v>
      </c>
      <c r="G178" s="318">
        <v>1100000</v>
      </c>
      <c r="H178" s="180" t="s">
        <v>2305</v>
      </c>
      <c r="I178" s="325"/>
      <c r="J178" s="325"/>
      <c r="K178" s="193"/>
      <c r="L178" s="3"/>
      <c r="M178" s="3"/>
    </row>
    <row r="179" spans="1:13" ht="26.25" hidden="1" customHeight="1" outlineLevel="1" x14ac:dyDescent="0.25">
      <c r="A179" s="246"/>
      <c r="B179" s="326"/>
      <c r="C179" s="148" t="s">
        <v>2282</v>
      </c>
      <c r="D179" s="131" t="s">
        <v>57</v>
      </c>
      <c r="E179" s="181" t="s">
        <v>51</v>
      </c>
      <c r="F179" s="148" t="s">
        <v>80</v>
      </c>
      <c r="G179" s="370">
        <v>3000000</v>
      </c>
      <c r="H179" s="435">
        <v>43455</v>
      </c>
      <c r="I179" s="325"/>
      <c r="J179" s="325"/>
      <c r="K179" s="193"/>
      <c r="L179" s="3"/>
      <c r="M179" s="3"/>
    </row>
    <row r="180" spans="1:13" ht="26.25" hidden="1" customHeight="1" outlineLevel="1" x14ac:dyDescent="0.25">
      <c r="A180" s="246"/>
      <c r="B180" s="326"/>
      <c r="C180" s="131" t="s">
        <v>2274</v>
      </c>
      <c r="D180" s="131" t="s">
        <v>50</v>
      </c>
      <c r="E180" s="181" t="s">
        <v>51</v>
      </c>
      <c r="F180" s="148" t="s">
        <v>80</v>
      </c>
      <c r="G180" s="424">
        <v>1200000</v>
      </c>
      <c r="H180" s="437"/>
      <c r="I180" s="325"/>
      <c r="J180" s="325"/>
      <c r="K180" s="193"/>
      <c r="L180" s="3"/>
      <c r="M180" s="3"/>
    </row>
    <row r="181" spans="1:13" ht="26.25" hidden="1" customHeight="1" outlineLevel="1" x14ac:dyDescent="0.25">
      <c r="A181" s="246"/>
      <c r="B181" s="326"/>
      <c r="C181" s="467" t="s">
        <v>2320</v>
      </c>
      <c r="D181" s="205" t="s">
        <v>57</v>
      </c>
      <c r="E181" s="205" t="s">
        <v>51</v>
      </c>
      <c r="F181" s="148" t="s">
        <v>80</v>
      </c>
      <c r="G181" s="436">
        <v>3000000</v>
      </c>
      <c r="H181" s="437"/>
      <c r="I181" s="325"/>
      <c r="J181" s="325"/>
      <c r="K181" s="193"/>
      <c r="L181" s="3"/>
      <c r="M181" s="3"/>
    </row>
    <row r="182" spans="1:13" ht="26.25" hidden="1" customHeight="1" outlineLevel="1" x14ac:dyDescent="0.25">
      <c r="A182" s="246"/>
      <c r="B182" s="326"/>
      <c r="C182" s="467" t="s">
        <v>2321</v>
      </c>
      <c r="D182" s="205" t="s">
        <v>57</v>
      </c>
      <c r="E182" s="205" t="s">
        <v>51</v>
      </c>
      <c r="F182" s="148" t="s">
        <v>80</v>
      </c>
      <c r="G182" s="436">
        <v>2000000</v>
      </c>
      <c r="H182" s="437"/>
      <c r="I182" s="325"/>
      <c r="J182" s="325"/>
      <c r="K182" s="193"/>
      <c r="L182" s="3"/>
      <c r="M182" s="3"/>
    </row>
    <row r="183" spans="1:13" ht="26.25" hidden="1" customHeight="1" outlineLevel="1" x14ac:dyDescent="0.25">
      <c r="A183" s="246"/>
      <c r="B183" s="326"/>
      <c r="C183" s="205" t="s">
        <v>2298</v>
      </c>
      <c r="D183" s="205" t="s">
        <v>57</v>
      </c>
      <c r="E183" s="205" t="s">
        <v>51</v>
      </c>
      <c r="F183" s="148" t="s">
        <v>80</v>
      </c>
      <c r="G183" s="434">
        <v>1200000</v>
      </c>
      <c r="H183" s="437"/>
      <c r="I183" s="325"/>
      <c r="J183" s="325"/>
      <c r="K183" s="193"/>
      <c r="L183" s="3"/>
      <c r="M183" s="3"/>
    </row>
    <row r="184" spans="1:13" ht="26.25" hidden="1" customHeight="1" outlineLevel="1" x14ac:dyDescent="0.25">
      <c r="A184" s="246"/>
      <c r="B184" s="326"/>
      <c r="C184" s="382" t="s">
        <v>2310</v>
      </c>
      <c r="D184" s="382" t="s">
        <v>50</v>
      </c>
      <c r="E184" s="352" t="s">
        <v>51</v>
      </c>
      <c r="F184" s="148" t="s">
        <v>1532</v>
      </c>
      <c r="G184" s="353">
        <v>3000000</v>
      </c>
      <c r="H184" s="243" t="s">
        <v>2326</v>
      </c>
      <c r="I184" s="325"/>
      <c r="J184" s="325"/>
      <c r="K184" s="193"/>
      <c r="L184" s="3"/>
      <c r="M184" s="3"/>
    </row>
    <row r="185" spans="1:13" ht="27.75" hidden="1" customHeight="1" outlineLevel="1" x14ac:dyDescent="0.25">
      <c r="A185" s="246"/>
      <c r="B185" s="326"/>
      <c r="C185" s="474" t="s">
        <v>2311</v>
      </c>
      <c r="D185" s="474" t="s">
        <v>57</v>
      </c>
      <c r="E185" s="474" t="s">
        <v>51</v>
      </c>
      <c r="F185" s="473" t="s">
        <v>2412</v>
      </c>
      <c r="G185" s="544">
        <v>3000000</v>
      </c>
      <c r="H185" s="243"/>
    </row>
    <row r="186" spans="1:13" ht="31.5" hidden="1" customHeight="1" outlineLevel="1" x14ac:dyDescent="0.25">
      <c r="A186" s="246"/>
      <c r="B186" s="326"/>
      <c r="C186" s="473" t="s">
        <v>2312</v>
      </c>
      <c r="D186" s="474" t="s">
        <v>57</v>
      </c>
      <c r="E186" s="474" t="s">
        <v>51</v>
      </c>
      <c r="F186" s="475" t="s">
        <v>2205</v>
      </c>
      <c r="G186" s="486">
        <v>3000000</v>
      </c>
      <c r="H186" s="466" t="s">
        <v>2302</v>
      </c>
    </row>
    <row r="187" spans="1:13" ht="30" hidden="1" customHeight="1" outlineLevel="1" x14ac:dyDescent="0.25">
      <c r="A187" s="246"/>
      <c r="B187" s="326"/>
      <c r="C187" s="467" t="s">
        <v>2313</v>
      </c>
      <c r="D187" s="536" t="s">
        <v>50</v>
      </c>
      <c r="E187" s="537" t="s">
        <v>51</v>
      </c>
      <c r="F187" s="536" t="s">
        <v>52</v>
      </c>
      <c r="G187" s="436">
        <v>3000000</v>
      </c>
      <c r="H187" s="313" t="s">
        <v>2348</v>
      </c>
    </row>
    <row r="188" spans="1:13" ht="30" hidden="1" customHeight="1" outlineLevel="1" x14ac:dyDescent="0.25">
      <c r="A188" s="246"/>
      <c r="B188" s="326"/>
      <c r="C188" s="467" t="s">
        <v>2210</v>
      </c>
      <c r="D188" s="467" t="s">
        <v>50</v>
      </c>
      <c r="E188" s="467" t="s">
        <v>51</v>
      </c>
      <c r="F188" s="538" t="s">
        <v>52</v>
      </c>
      <c r="G188" s="539">
        <v>3000000</v>
      </c>
      <c r="H188" s="537" t="s">
        <v>2044</v>
      </c>
    </row>
    <row r="189" spans="1:13" ht="30" hidden="1" customHeight="1" outlineLevel="1" x14ac:dyDescent="0.25">
      <c r="A189" s="246"/>
      <c r="B189" s="326"/>
      <c r="C189" s="467" t="s">
        <v>2198</v>
      </c>
      <c r="D189" s="467" t="s">
        <v>50</v>
      </c>
      <c r="E189" s="467" t="s">
        <v>51</v>
      </c>
      <c r="F189" s="538" t="s">
        <v>52</v>
      </c>
      <c r="G189" s="539">
        <v>1500000</v>
      </c>
      <c r="H189" s="313" t="s">
        <v>2349</v>
      </c>
    </row>
    <row r="190" spans="1:13" ht="30" hidden="1" customHeight="1" outlineLevel="1" x14ac:dyDescent="0.25">
      <c r="A190" s="246"/>
      <c r="B190" s="326"/>
      <c r="C190" s="473" t="s">
        <v>2347</v>
      </c>
      <c r="D190" s="474" t="s">
        <v>57</v>
      </c>
      <c r="E190" s="474" t="s">
        <v>51</v>
      </c>
      <c r="F190" s="473" t="s">
        <v>2412</v>
      </c>
      <c r="G190" s="476">
        <v>3000000</v>
      </c>
      <c r="H190" s="244" t="s">
        <v>2369</v>
      </c>
    </row>
    <row r="191" spans="1:13" ht="30" hidden="1" customHeight="1" outlineLevel="1" x14ac:dyDescent="0.25">
      <c r="A191" s="246"/>
      <c r="B191" s="326"/>
      <c r="C191" s="473" t="s">
        <v>1534</v>
      </c>
      <c r="D191" s="474" t="s">
        <v>57</v>
      </c>
      <c r="E191" s="474" t="s">
        <v>51</v>
      </c>
      <c r="F191" s="473" t="s">
        <v>2412</v>
      </c>
      <c r="G191" s="476">
        <v>3000000</v>
      </c>
      <c r="H191" s="244" t="s">
        <v>2369</v>
      </c>
    </row>
    <row r="192" spans="1:13" ht="30" hidden="1" customHeight="1" outlineLevel="1" x14ac:dyDescent="0.25">
      <c r="A192" s="246"/>
      <c r="B192" s="326"/>
      <c r="C192" s="313" t="s">
        <v>2286</v>
      </c>
      <c r="D192" s="467" t="s">
        <v>50</v>
      </c>
      <c r="E192" s="467" t="s">
        <v>51</v>
      </c>
      <c r="F192" s="468" t="s">
        <v>2205</v>
      </c>
      <c r="G192" s="436">
        <v>3000000</v>
      </c>
      <c r="H192" s="244" t="s">
        <v>2375</v>
      </c>
    </row>
    <row r="193" spans="1:8" ht="30" hidden="1" customHeight="1" outlineLevel="1" x14ac:dyDescent="0.25">
      <c r="A193" s="246"/>
      <c r="B193" s="326"/>
      <c r="C193" s="382" t="s">
        <v>2364</v>
      </c>
      <c r="D193" s="536" t="s">
        <v>50</v>
      </c>
      <c r="E193" s="536" t="s">
        <v>51</v>
      </c>
      <c r="F193" s="537" t="s">
        <v>55</v>
      </c>
      <c r="G193" s="478">
        <v>5000000</v>
      </c>
      <c r="H193" s="468" t="s">
        <v>2054</v>
      </c>
    </row>
    <row r="194" spans="1:8" ht="30" hidden="1" customHeight="1" outlineLevel="1" x14ac:dyDescent="0.25">
      <c r="A194" s="246"/>
      <c r="B194" s="326"/>
      <c r="C194" s="540" t="s">
        <v>2365</v>
      </c>
      <c r="D194" s="540" t="s">
        <v>57</v>
      </c>
      <c r="E194" s="540" t="s">
        <v>2132</v>
      </c>
      <c r="F194" s="473" t="s">
        <v>2412</v>
      </c>
      <c r="G194" s="541">
        <v>1000000</v>
      </c>
      <c r="H194" s="542" t="s">
        <v>2366</v>
      </c>
    </row>
    <row r="195" spans="1:8" ht="30" hidden="1" customHeight="1" outlineLevel="1" x14ac:dyDescent="0.25">
      <c r="A195" s="246"/>
      <c r="B195" s="326"/>
      <c r="C195" s="474" t="s">
        <v>2351</v>
      </c>
      <c r="D195" s="474" t="s">
        <v>57</v>
      </c>
      <c r="E195" s="474" t="s">
        <v>1373</v>
      </c>
      <c r="F195" s="473" t="s">
        <v>55</v>
      </c>
      <c r="G195" s="543">
        <v>1000000</v>
      </c>
      <c r="H195" s="474" t="s">
        <v>2352</v>
      </c>
    </row>
    <row r="196" spans="1:8" ht="30" hidden="1" customHeight="1" outlineLevel="1" x14ac:dyDescent="0.25">
      <c r="A196" s="246"/>
      <c r="B196" s="326"/>
      <c r="C196" s="313" t="s">
        <v>2359</v>
      </c>
      <c r="D196" s="467" t="s">
        <v>50</v>
      </c>
      <c r="E196" s="313" t="s">
        <v>1373</v>
      </c>
      <c r="F196" s="313" t="s">
        <v>80</v>
      </c>
      <c r="G196" s="472">
        <v>1000000</v>
      </c>
      <c r="H196" s="244" t="s">
        <v>2360</v>
      </c>
    </row>
    <row r="197" spans="1:8" ht="30" hidden="1" customHeight="1" outlineLevel="1" x14ac:dyDescent="0.25">
      <c r="A197" s="246"/>
      <c r="B197" s="326"/>
      <c r="C197" s="9" t="s">
        <v>2380</v>
      </c>
      <c r="D197" s="467" t="s">
        <v>50</v>
      </c>
      <c r="E197" s="467" t="s">
        <v>51</v>
      </c>
      <c r="F197" s="185" t="s">
        <v>80</v>
      </c>
      <c r="G197" s="424">
        <v>1500000</v>
      </c>
      <c r="H197" s="477" t="s">
        <v>2054</v>
      </c>
    </row>
    <row r="198" spans="1:8" ht="30" hidden="1" customHeight="1" outlineLevel="1" x14ac:dyDescent="0.25">
      <c r="A198" s="246"/>
      <c r="B198" s="326"/>
      <c r="C198" s="473" t="s">
        <v>2361</v>
      </c>
      <c r="D198" s="474" t="s">
        <v>50</v>
      </c>
      <c r="E198" s="474" t="s">
        <v>51</v>
      </c>
      <c r="F198" s="473" t="s">
        <v>55</v>
      </c>
      <c r="G198" s="486">
        <v>5000000</v>
      </c>
      <c r="H198" s="244" t="s">
        <v>55</v>
      </c>
    </row>
    <row r="199" spans="1:8" ht="30" hidden="1" customHeight="1" outlineLevel="1" x14ac:dyDescent="0.25">
      <c r="A199" s="246"/>
      <c r="B199" s="326"/>
      <c r="C199" s="246" t="s">
        <v>2379</v>
      </c>
      <c r="D199" s="467" t="s">
        <v>50</v>
      </c>
      <c r="E199" s="313" t="s">
        <v>2132</v>
      </c>
      <c r="F199" s="468" t="s">
        <v>59</v>
      </c>
      <c r="G199" s="484">
        <v>600000</v>
      </c>
      <c r="H199" s="243" t="s">
        <v>2044</v>
      </c>
    </row>
    <row r="200" spans="1:8" ht="30" hidden="1" customHeight="1" outlineLevel="1" x14ac:dyDescent="0.25">
      <c r="A200" s="246"/>
      <c r="B200" s="326"/>
      <c r="C200" s="246" t="s">
        <v>2410</v>
      </c>
      <c r="D200" s="467" t="s">
        <v>50</v>
      </c>
      <c r="E200" s="467" t="s">
        <v>51</v>
      </c>
      <c r="F200" s="243" t="s">
        <v>2424</v>
      </c>
      <c r="G200" s="484">
        <v>3000000</v>
      </c>
      <c r="H200" s="244" t="s">
        <v>2425</v>
      </c>
    </row>
    <row r="201" spans="1:8" ht="30" hidden="1" customHeight="1" outlineLevel="1" x14ac:dyDescent="0.25">
      <c r="A201" s="246"/>
      <c r="B201" s="326"/>
      <c r="C201" s="313" t="s">
        <v>77</v>
      </c>
      <c r="D201" s="467" t="s">
        <v>57</v>
      </c>
      <c r="E201" s="313" t="s">
        <v>1436</v>
      </c>
      <c r="F201" s="467" t="s">
        <v>80</v>
      </c>
      <c r="G201" s="472">
        <v>800000</v>
      </c>
      <c r="H201" s="244" t="s">
        <v>2054</v>
      </c>
    </row>
    <row r="202" spans="1:8" ht="30" hidden="1" customHeight="1" outlineLevel="1" x14ac:dyDescent="0.25">
      <c r="A202" s="246"/>
      <c r="B202" s="326"/>
      <c r="C202" s="313" t="s">
        <v>2350</v>
      </c>
      <c r="D202" s="467" t="s">
        <v>57</v>
      </c>
      <c r="E202" s="313" t="s">
        <v>51</v>
      </c>
      <c r="F202" s="467" t="s">
        <v>80</v>
      </c>
      <c r="G202" s="472">
        <v>1000000</v>
      </c>
      <c r="H202" s="244" t="s">
        <v>2054</v>
      </c>
    </row>
    <row r="203" spans="1:8" ht="30" hidden="1" customHeight="1" outlineLevel="1" x14ac:dyDescent="0.25">
      <c r="A203" s="246"/>
      <c r="B203" s="326"/>
      <c r="C203" s="246" t="s">
        <v>2382</v>
      </c>
      <c r="D203" s="313" t="s">
        <v>57</v>
      </c>
      <c r="E203" s="313" t="s">
        <v>51</v>
      </c>
      <c r="F203" s="467" t="s">
        <v>80</v>
      </c>
      <c r="G203" s="488">
        <v>1000000</v>
      </c>
      <c r="H203" s="243" t="s">
        <v>2054</v>
      </c>
    </row>
    <row r="204" spans="1:8" ht="30" hidden="1" customHeight="1" outlineLevel="1" x14ac:dyDescent="0.25">
      <c r="A204" s="246"/>
      <c r="B204" s="326"/>
      <c r="C204" s="246" t="s">
        <v>2402</v>
      </c>
      <c r="D204" s="467" t="s">
        <v>50</v>
      </c>
      <c r="E204" s="246" t="s">
        <v>82</v>
      </c>
      <c r="F204" s="467" t="s">
        <v>80</v>
      </c>
      <c r="G204" s="489">
        <v>5000000</v>
      </c>
      <c r="H204" s="244" t="s">
        <v>2054</v>
      </c>
    </row>
    <row r="205" spans="1:8" ht="30" hidden="1" customHeight="1" outlineLevel="1" x14ac:dyDescent="0.25">
      <c r="A205" s="246"/>
      <c r="B205" s="326"/>
      <c r="C205" s="246" t="s">
        <v>2408</v>
      </c>
      <c r="D205" s="467" t="s">
        <v>50</v>
      </c>
      <c r="E205" s="467" t="s">
        <v>51</v>
      </c>
      <c r="F205" s="467" t="s">
        <v>80</v>
      </c>
      <c r="G205" s="489">
        <v>1500000</v>
      </c>
      <c r="H205" s="243" t="s">
        <v>2054</v>
      </c>
    </row>
    <row r="206" spans="1:8" ht="30" hidden="1" customHeight="1" outlineLevel="1" x14ac:dyDescent="0.25">
      <c r="A206" s="246"/>
      <c r="B206" s="326"/>
      <c r="C206" s="467" t="s">
        <v>2346</v>
      </c>
      <c r="D206" s="467" t="s">
        <v>57</v>
      </c>
      <c r="E206" s="467" t="s">
        <v>51</v>
      </c>
      <c r="F206" s="468" t="s">
        <v>80</v>
      </c>
      <c r="G206" s="567">
        <v>800000</v>
      </c>
      <c r="H206" s="244"/>
    </row>
    <row r="207" spans="1:8" ht="30" hidden="1" customHeight="1" outlineLevel="1" x14ac:dyDescent="0.25">
      <c r="A207" s="246"/>
      <c r="B207" s="326"/>
      <c r="C207" s="467" t="s">
        <v>65</v>
      </c>
      <c r="D207" s="467" t="s">
        <v>57</v>
      </c>
      <c r="E207" s="467" t="s">
        <v>51</v>
      </c>
      <c r="F207" s="468" t="s">
        <v>80</v>
      </c>
      <c r="G207" s="567">
        <v>700000</v>
      </c>
      <c r="H207" s="244"/>
    </row>
    <row r="208" spans="1:8" ht="30" hidden="1" customHeight="1" outlineLevel="1" x14ac:dyDescent="0.25">
      <c r="A208" s="246"/>
      <c r="B208" s="326"/>
      <c r="C208" s="148" t="s">
        <v>2421</v>
      </c>
      <c r="D208" s="536" t="s">
        <v>50</v>
      </c>
      <c r="E208" s="536" t="s">
        <v>2132</v>
      </c>
      <c r="F208" s="553" t="s">
        <v>59</v>
      </c>
      <c r="G208" s="568">
        <v>600000</v>
      </c>
      <c r="H208" s="244" t="s">
        <v>2451</v>
      </c>
    </row>
    <row r="209" spans="1:8" ht="30" hidden="1" customHeight="1" outlineLevel="1" x14ac:dyDescent="0.25">
      <c r="A209" s="246"/>
      <c r="B209" s="326"/>
      <c r="C209" s="313" t="s">
        <v>2356</v>
      </c>
      <c r="D209" s="467" t="s">
        <v>57</v>
      </c>
      <c r="E209" s="313" t="s">
        <v>51</v>
      </c>
      <c r="F209" s="313" t="s">
        <v>2454</v>
      </c>
      <c r="G209" s="472">
        <v>1500000</v>
      </c>
      <c r="H209" s="244" t="s">
        <v>2357</v>
      </c>
    </row>
    <row r="210" spans="1:8" ht="30" hidden="1" customHeight="1" outlineLevel="1" x14ac:dyDescent="0.25">
      <c r="A210" s="246"/>
      <c r="B210" s="326"/>
      <c r="C210" s="313" t="s">
        <v>2358</v>
      </c>
      <c r="D210" s="467" t="s">
        <v>57</v>
      </c>
      <c r="E210" s="313" t="s">
        <v>51</v>
      </c>
      <c r="F210" s="313" t="s">
        <v>2454</v>
      </c>
      <c r="G210" s="472">
        <v>1000000</v>
      </c>
      <c r="H210" s="244" t="s">
        <v>2357</v>
      </c>
    </row>
    <row r="211" spans="1:8" ht="30" hidden="1" customHeight="1" outlineLevel="1" x14ac:dyDescent="0.25">
      <c r="A211" s="246"/>
      <c r="B211" s="326"/>
      <c r="C211" s="570" t="s">
        <v>2460</v>
      </c>
      <c r="D211" s="571" t="s">
        <v>2458</v>
      </c>
      <c r="E211" s="570" t="s">
        <v>51</v>
      </c>
      <c r="F211" s="572" t="s">
        <v>2205</v>
      </c>
      <c r="G211" s="573">
        <v>500000</v>
      </c>
      <c r="H211" s="574" t="s">
        <v>2461</v>
      </c>
    </row>
    <row r="212" spans="1:8" ht="30" hidden="1" customHeight="1" outlineLevel="1" x14ac:dyDescent="0.25">
      <c r="A212" s="246"/>
      <c r="B212" s="326"/>
      <c r="C212" s="575" t="s">
        <v>2441</v>
      </c>
      <c r="D212" s="571" t="s">
        <v>50</v>
      </c>
      <c r="E212" s="571" t="s">
        <v>51</v>
      </c>
      <c r="F212" s="576" t="s">
        <v>59</v>
      </c>
      <c r="G212" s="577">
        <v>500000</v>
      </c>
      <c r="H212" s="575" t="s">
        <v>2459</v>
      </c>
    </row>
    <row r="213" spans="1:8" ht="30" hidden="1" customHeight="1" outlineLevel="1" x14ac:dyDescent="0.25">
      <c r="A213" s="246"/>
      <c r="B213" s="326"/>
      <c r="C213" s="467" t="s">
        <v>81</v>
      </c>
      <c r="D213" s="467" t="s">
        <v>2458</v>
      </c>
      <c r="E213" s="579" t="s">
        <v>82</v>
      </c>
      <c r="F213" s="553" t="s">
        <v>80</v>
      </c>
      <c r="G213" s="478">
        <v>1000000</v>
      </c>
      <c r="H213" s="475"/>
    </row>
    <row r="214" spans="1:8" ht="30" hidden="1" customHeight="1" outlineLevel="1" x14ac:dyDescent="0.25">
      <c r="A214" s="246"/>
      <c r="B214" s="326"/>
      <c r="C214" s="467" t="s">
        <v>2443</v>
      </c>
      <c r="D214" s="467" t="s">
        <v>50</v>
      </c>
      <c r="E214" s="467" t="s">
        <v>51</v>
      </c>
      <c r="F214" s="468" t="s">
        <v>80</v>
      </c>
      <c r="G214" s="578">
        <v>1300000</v>
      </c>
      <c r="H214" s="475"/>
    </row>
    <row r="215" spans="1:8" ht="30" hidden="1" customHeight="1" outlineLevel="1" x14ac:dyDescent="0.25">
      <c r="A215" s="246"/>
      <c r="B215" s="326"/>
      <c r="C215" s="467" t="s">
        <v>2377</v>
      </c>
      <c r="D215" s="467" t="s">
        <v>2458</v>
      </c>
      <c r="E215" s="467" t="s">
        <v>2378</v>
      </c>
      <c r="F215" s="468" t="s">
        <v>80</v>
      </c>
      <c r="G215" s="478">
        <v>2500000</v>
      </c>
      <c r="H215" s="475"/>
    </row>
    <row r="216" spans="1:8" ht="30" hidden="1" customHeight="1" outlineLevel="1" x14ac:dyDescent="0.25">
      <c r="A216" s="246"/>
      <c r="B216" s="326"/>
      <c r="C216" s="342" t="s">
        <v>2457</v>
      </c>
      <c r="D216" s="467" t="s">
        <v>2458</v>
      </c>
      <c r="E216" s="585" t="s">
        <v>51</v>
      </c>
      <c r="F216" s="468" t="s">
        <v>80</v>
      </c>
      <c r="G216" s="586">
        <v>400000</v>
      </c>
      <c r="H216" s="475"/>
    </row>
    <row r="217" spans="1:8" ht="30" hidden="1" customHeight="1" outlineLevel="1" x14ac:dyDescent="0.25">
      <c r="A217" s="246"/>
      <c r="B217" s="326"/>
      <c r="C217" s="467" t="s">
        <v>1538</v>
      </c>
      <c r="D217" s="467" t="s">
        <v>2458</v>
      </c>
      <c r="E217" s="467" t="s">
        <v>51</v>
      </c>
      <c r="F217" s="468" t="s">
        <v>80</v>
      </c>
      <c r="G217" s="478">
        <v>800000</v>
      </c>
      <c r="H217" s="475"/>
    </row>
    <row r="218" spans="1:8" ht="30" hidden="1" customHeight="1" outlineLevel="1" x14ac:dyDescent="0.25">
      <c r="A218" s="246"/>
      <c r="B218" s="326"/>
      <c r="C218" s="467" t="s">
        <v>2450</v>
      </c>
      <c r="D218" s="467" t="s">
        <v>2458</v>
      </c>
      <c r="E218" s="467" t="s">
        <v>51</v>
      </c>
      <c r="F218" s="468" t="s">
        <v>55</v>
      </c>
      <c r="G218" s="478">
        <v>2500000</v>
      </c>
      <c r="H218" s="313" t="s">
        <v>2465</v>
      </c>
    </row>
    <row r="219" spans="1:8" ht="30" hidden="1" customHeight="1" outlineLevel="1" x14ac:dyDescent="0.25">
      <c r="A219" s="246"/>
      <c r="B219" s="326"/>
      <c r="C219" s="342" t="s">
        <v>2345</v>
      </c>
      <c r="D219" s="467" t="s">
        <v>2458</v>
      </c>
      <c r="E219" s="467" t="s">
        <v>51</v>
      </c>
      <c r="F219" s="468" t="s">
        <v>55</v>
      </c>
      <c r="G219" s="578">
        <v>1000000</v>
      </c>
      <c r="H219" s="569" t="s">
        <v>2465</v>
      </c>
    </row>
    <row r="220" spans="1:8" ht="30" hidden="1" customHeight="1" outlineLevel="1" x14ac:dyDescent="0.25">
      <c r="A220" s="246"/>
      <c r="B220" s="326"/>
      <c r="C220" s="587" t="s">
        <v>2414</v>
      </c>
      <c r="D220" s="467" t="s">
        <v>2458</v>
      </c>
      <c r="E220" s="585" t="s">
        <v>51</v>
      </c>
      <c r="F220" s="468" t="s">
        <v>80</v>
      </c>
      <c r="G220" s="586">
        <v>700000</v>
      </c>
      <c r="H220" s="569"/>
    </row>
    <row r="221" spans="1:8" ht="30" hidden="1" customHeight="1" outlineLevel="1" x14ac:dyDescent="0.25">
      <c r="A221" s="246"/>
      <c r="B221" s="326"/>
      <c r="C221" s="396" t="s">
        <v>2423</v>
      </c>
      <c r="D221" s="536" t="s">
        <v>50</v>
      </c>
      <c r="E221" s="536" t="s">
        <v>51</v>
      </c>
      <c r="F221" s="468" t="s">
        <v>80</v>
      </c>
      <c r="G221" s="410">
        <v>900000</v>
      </c>
      <c r="H221" s="588">
        <v>43551</v>
      </c>
    </row>
    <row r="222" spans="1:8" ht="30" hidden="1" customHeight="1" outlineLevel="1" x14ac:dyDescent="0.25">
      <c r="A222" s="246"/>
      <c r="B222" s="326"/>
      <c r="C222" s="467" t="s">
        <v>2443</v>
      </c>
      <c r="D222" s="536" t="s">
        <v>50</v>
      </c>
      <c r="E222" s="467" t="s">
        <v>51</v>
      </c>
      <c r="F222" s="468" t="s">
        <v>80</v>
      </c>
      <c r="G222" s="478">
        <v>800000</v>
      </c>
      <c r="H222" s="588">
        <v>43551</v>
      </c>
    </row>
    <row r="223" spans="1:8" ht="30" hidden="1" customHeight="1" outlineLevel="1" x14ac:dyDescent="0.25">
      <c r="A223" s="246"/>
      <c r="B223" s="326"/>
      <c r="C223" s="467" t="s">
        <v>2483</v>
      </c>
      <c r="D223" s="467" t="s">
        <v>2458</v>
      </c>
      <c r="E223" s="467" t="s">
        <v>1318</v>
      </c>
      <c r="F223" s="468" t="s">
        <v>80</v>
      </c>
      <c r="G223" s="567">
        <v>800000</v>
      </c>
      <c r="H223" s="588">
        <v>43551</v>
      </c>
    </row>
    <row r="224" spans="1:8" ht="30" hidden="1" customHeight="1" outlineLevel="1" x14ac:dyDescent="0.25">
      <c r="A224" s="246"/>
      <c r="B224" s="326"/>
      <c r="C224" s="467" t="s">
        <v>2444</v>
      </c>
      <c r="D224" s="467" t="s">
        <v>50</v>
      </c>
      <c r="E224" s="467" t="s">
        <v>51</v>
      </c>
      <c r="F224" s="468" t="s">
        <v>80</v>
      </c>
      <c r="G224" s="567">
        <v>200000</v>
      </c>
      <c r="H224" s="588">
        <v>43551</v>
      </c>
    </row>
    <row r="225" spans="1:8" ht="30" hidden="1" customHeight="1" outlineLevel="1" x14ac:dyDescent="0.25">
      <c r="A225" s="246"/>
      <c r="B225" s="326"/>
      <c r="C225" s="342" t="s">
        <v>2027</v>
      </c>
      <c r="D225" s="467" t="s">
        <v>50</v>
      </c>
      <c r="E225" s="467" t="s">
        <v>51</v>
      </c>
      <c r="F225" s="468" t="s">
        <v>80</v>
      </c>
      <c r="G225" s="578">
        <v>2000000</v>
      </c>
      <c r="H225" s="588">
        <v>43552</v>
      </c>
    </row>
    <row r="226" spans="1:8" ht="30" hidden="1" customHeight="1" outlineLevel="1" x14ac:dyDescent="0.25">
      <c r="A226" s="246"/>
      <c r="B226" s="326"/>
      <c r="C226" s="396" t="s">
        <v>2419</v>
      </c>
      <c r="D226" s="467" t="s">
        <v>50</v>
      </c>
      <c r="E226" s="467" t="s">
        <v>51</v>
      </c>
      <c r="F226" s="468" t="s">
        <v>80</v>
      </c>
      <c r="G226" s="578">
        <v>3300000</v>
      </c>
      <c r="H226" s="588">
        <v>43552</v>
      </c>
    </row>
    <row r="227" spans="1:8" ht="30" hidden="1" customHeight="1" outlineLevel="1" x14ac:dyDescent="0.25">
      <c r="A227" s="246"/>
      <c r="B227" s="326"/>
      <c r="C227" s="342" t="s">
        <v>2374</v>
      </c>
      <c r="D227" s="467" t="s">
        <v>50</v>
      </c>
      <c r="E227" s="467" t="s">
        <v>51</v>
      </c>
      <c r="F227" s="468" t="s">
        <v>80</v>
      </c>
      <c r="G227" s="578">
        <v>2000000</v>
      </c>
      <c r="H227" s="588">
        <v>43552</v>
      </c>
    </row>
    <row r="228" spans="1:8" ht="30" hidden="1" customHeight="1" outlineLevel="1" x14ac:dyDescent="0.25">
      <c r="A228" s="246"/>
      <c r="B228" s="326"/>
      <c r="C228" s="536" t="s">
        <v>2456</v>
      </c>
      <c r="D228" s="467" t="s">
        <v>2481</v>
      </c>
      <c r="E228" s="536" t="s">
        <v>51</v>
      </c>
      <c r="F228" s="468" t="s">
        <v>80</v>
      </c>
      <c r="G228" s="568">
        <v>390000</v>
      </c>
      <c r="H228" s="588">
        <v>43552</v>
      </c>
    </row>
    <row r="229" spans="1:8" ht="30" hidden="1" customHeight="1" outlineLevel="1" x14ac:dyDescent="0.25">
      <c r="A229" s="246"/>
      <c r="B229" s="326"/>
      <c r="C229" s="536" t="s">
        <v>2490</v>
      </c>
      <c r="D229" s="536" t="s">
        <v>2458</v>
      </c>
      <c r="E229" s="536" t="s">
        <v>51</v>
      </c>
      <c r="F229" s="468" t="s">
        <v>80</v>
      </c>
      <c r="G229" s="593">
        <v>3000000</v>
      </c>
      <c r="H229" s="588">
        <v>43552</v>
      </c>
    </row>
    <row r="230" spans="1:8" ht="30" hidden="1" customHeight="1" outlineLevel="1" x14ac:dyDescent="0.25">
      <c r="A230" s="246"/>
      <c r="B230" s="326"/>
      <c r="C230" s="342" t="s">
        <v>2363</v>
      </c>
      <c r="D230" s="467" t="s">
        <v>2458</v>
      </c>
      <c r="E230" s="467" t="s">
        <v>51</v>
      </c>
      <c r="F230" s="468" t="s">
        <v>80</v>
      </c>
      <c r="G230" s="578">
        <v>1500000</v>
      </c>
      <c r="H230" s="588">
        <v>43553</v>
      </c>
    </row>
    <row r="231" spans="1:8" ht="30" hidden="1" customHeight="1" outlineLevel="1" x14ac:dyDescent="0.25">
      <c r="A231" s="246"/>
      <c r="B231" s="326"/>
      <c r="C231" s="468" t="s">
        <v>2453</v>
      </c>
      <c r="D231" s="467" t="s">
        <v>2458</v>
      </c>
      <c r="E231" s="467" t="s">
        <v>51</v>
      </c>
      <c r="F231" s="468" t="s">
        <v>2411</v>
      </c>
      <c r="G231" s="478">
        <v>1300000</v>
      </c>
      <c r="H231" s="588"/>
    </row>
    <row r="232" spans="1:8" ht="30" hidden="1" customHeight="1" outlineLevel="1" x14ac:dyDescent="0.25">
      <c r="A232" s="246"/>
      <c r="B232" s="326"/>
      <c r="C232" s="342" t="s">
        <v>2381</v>
      </c>
      <c r="D232" s="467" t="s">
        <v>2481</v>
      </c>
      <c r="E232" s="467" t="s">
        <v>51</v>
      </c>
      <c r="F232" s="468" t="s">
        <v>2411</v>
      </c>
      <c r="G232" s="421">
        <v>1500000</v>
      </c>
      <c r="H232" s="588"/>
    </row>
    <row r="233" spans="1:8" ht="30" hidden="1" customHeight="1" outlineLevel="1" x14ac:dyDescent="0.25">
      <c r="A233" s="246"/>
      <c r="B233" s="326"/>
      <c r="C233" s="473" t="s">
        <v>2049</v>
      </c>
      <c r="D233" s="474" t="s">
        <v>50</v>
      </c>
      <c r="E233" s="473" t="s">
        <v>2050</v>
      </c>
      <c r="F233" s="473" t="s">
        <v>2412</v>
      </c>
      <c r="G233" s="472">
        <v>3000000</v>
      </c>
      <c r="H233" s="244" t="s">
        <v>2427</v>
      </c>
    </row>
    <row r="234" spans="1:8" ht="30" hidden="1" customHeight="1" outlineLevel="1" x14ac:dyDescent="0.25">
      <c r="A234" s="246"/>
      <c r="B234" s="326"/>
      <c r="C234" s="473" t="s">
        <v>2367</v>
      </c>
      <c r="D234" s="474" t="s">
        <v>2458</v>
      </c>
      <c r="E234" s="473" t="s">
        <v>51</v>
      </c>
      <c r="F234" s="490" t="s">
        <v>2368</v>
      </c>
      <c r="G234" s="486">
        <v>3000000</v>
      </c>
      <c r="H234" s="244" t="s">
        <v>2422</v>
      </c>
    </row>
    <row r="235" spans="1:8" ht="30" hidden="1" customHeight="1" outlineLevel="1" x14ac:dyDescent="0.25">
      <c r="A235" s="246"/>
      <c r="B235" s="326"/>
      <c r="C235" s="536" t="s">
        <v>2505</v>
      </c>
      <c r="D235" s="474" t="s">
        <v>2458</v>
      </c>
      <c r="E235" s="536"/>
      <c r="F235" s="468" t="s">
        <v>59</v>
      </c>
      <c r="G235" s="593"/>
      <c r="H235" s="588" t="s">
        <v>2506</v>
      </c>
    </row>
    <row r="236" spans="1:8" ht="30" hidden="1" customHeight="1" outlineLevel="1" x14ac:dyDescent="0.25">
      <c r="A236" s="246"/>
      <c r="B236" s="326"/>
      <c r="C236" s="396" t="s">
        <v>2404</v>
      </c>
      <c r="D236" s="467" t="s">
        <v>2481</v>
      </c>
      <c r="E236" s="536" t="s">
        <v>2132</v>
      </c>
      <c r="F236" s="553" t="s">
        <v>59</v>
      </c>
      <c r="G236" s="410">
        <v>1000000</v>
      </c>
      <c r="H236" s="468" t="s">
        <v>2536</v>
      </c>
    </row>
    <row r="237" spans="1:8" ht="30" hidden="1" customHeight="1" outlineLevel="1" x14ac:dyDescent="0.25">
      <c r="A237" s="246"/>
      <c r="B237" s="326"/>
      <c r="C237" s="342" t="s">
        <v>2479</v>
      </c>
      <c r="D237" s="467" t="s">
        <v>2481</v>
      </c>
      <c r="E237" s="467" t="s">
        <v>51</v>
      </c>
      <c r="F237" s="468" t="s">
        <v>59</v>
      </c>
      <c r="G237" s="578">
        <v>1500000</v>
      </c>
      <c r="H237" s="468" t="s">
        <v>2537</v>
      </c>
    </row>
    <row r="238" spans="1:8" ht="30" hidden="1" customHeight="1" outlineLevel="1" x14ac:dyDescent="0.25">
      <c r="A238" s="246"/>
      <c r="B238" s="326"/>
      <c r="C238" s="342" t="s">
        <v>2538</v>
      </c>
      <c r="D238" s="467" t="s">
        <v>2481</v>
      </c>
      <c r="E238" s="467" t="s">
        <v>51</v>
      </c>
      <c r="F238" s="468" t="s">
        <v>55</v>
      </c>
      <c r="G238" s="578">
        <v>5000000</v>
      </c>
      <c r="H238" s="468" t="s">
        <v>2539</v>
      </c>
    </row>
    <row r="239" spans="1:8" ht="30" hidden="1" customHeight="1" outlineLevel="1" x14ac:dyDescent="0.25">
      <c r="A239" s="246"/>
      <c r="B239" s="326"/>
      <c r="C239" s="342" t="s">
        <v>2441</v>
      </c>
      <c r="D239" s="467" t="s">
        <v>2481</v>
      </c>
      <c r="E239" s="536" t="s">
        <v>51</v>
      </c>
      <c r="F239" s="468" t="s">
        <v>59</v>
      </c>
      <c r="G239" s="578">
        <v>3000000</v>
      </c>
      <c r="H239" s="468" t="s">
        <v>2540</v>
      </c>
    </row>
    <row r="240" spans="1:8" ht="30" hidden="1" customHeight="1" outlineLevel="1" x14ac:dyDescent="0.25">
      <c r="A240" s="246"/>
      <c r="B240" s="326"/>
      <c r="C240" s="396" t="s">
        <v>2482</v>
      </c>
      <c r="D240" s="467" t="s">
        <v>50</v>
      </c>
      <c r="E240" s="536" t="s">
        <v>82</v>
      </c>
      <c r="F240" s="468" t="s">
        <v>80</v>
      </c>
      <c r="G240" s="578">
        <v>3500000</v>
      </c>
      <c r="H240" s="588"/>
    </row>
    <row r="241" spans="1:20" ht="30" hidden="1" customHeight="1" outlineLevel="1" x14ac:dyDescent="0.25">
      <c r="A241" s="246"/>
      <c r="B241" s="326"/>
      <c r="C241" s="467" t="s">
        <v>2535</v>
      </c>
      <c r="D241" s="467" t="s">
        <v>2481</v>
      </c>
      <c r="E241" s="467" t="s">
        <v>1541</v>
      </c>
      <c r="F241" s="468" t="s">
        <v>80</v>
      </c>
      <c r="G241" s="478">
        <v>2300000</v>
      </c>
      <c r="H241" s="588"/>
    </row>
    <row r="242" spans="1:20" ht="30" hidden="1" customHeight="1" outlineLevel="1" x14ac:dyDescent="0.25">
      <c r="A242" s="246"/>
      <c r="B242" s="326"/>
      <c r="C242" s="467" t="s">
        <v>2504</v>
      </c>
      <c r="D242" s="467" t="s">
        <v>2458</v>
      </c>
      <c r="E242" s="467" t="s">
        <v>51</v>
      </c>
      <c r="F242" s="468" t="s">
        <v>80</v>
      </c>
      <c r="G242" s="478">
        <v>3000000</v>
      </c>
      <c r="H242" s="588"/>
    </row>
    <row r="243" spans="1:20" ht="30" hidden="1" customHeight="1" outlineLevel="1" x14ac:dyDescent="0.25">
      <c r="A243" s="246"/>
      <c r="B243" s="326"/>
      <c r="C243" s="396" t="s">
        <v>1432</v>
      </c>
      <c r="D243" s="536" t="s">
        <v>2458</v>
      </c>
      <c r="E243" s="536" t="s">
        <v>58</v>
      </c>
      <c r="F243" s="468" t="s">
        <v>80</v>
      </c>
      <c r="G243" s="410">
        <v>3000000</v>
      </c>
      <c r="H243" s="468" t="s">
        <v>2054</v>
      </c>
    </row>
    <row r="244" spans="1:20" ht="30" hidden="1" customHeight="1" outlineLevel="1" x14ac:dyDescent="0.25">
      <c r="A244" s="342"/>
      <c r="B244" s="344"/>
      <c r="C244" s="396" t="s">
        <v>2383</v>
      </c>
      <c r="D244" s="467" t="s">
        <v>2458</v>
      </c>
      <c r="E244" s="536" t="s">
        <v>51</v>
      </c>
      <c r="F244" s="468" t="s">
        <v>80</v>
      </c>
      <c r="G244" s="410">
        <v>3000000</v>
      </c>
      <c r="H244" s="588"/>
    </row>
    <row r="245" spans="1:20" ht="30" hidden="1" customHeight="1" outlineLevel="1" x14ac:dyDescent="0.25">
      <c r="A245" s="342"/>
      <c r="B245" s="344"/>
      <c r="C245" s="536" t="s">
        <v>2433</v>
      </c>
      <c r="D245" s="467" t="s">
        <v>2458</v>
      </c>
      <c r="E245" s="536" t="s">
        <v>82</v>
      </c>
      <c r="F245" s="468" t="s">
        <v>80</v>
      </c>
      <c r="G245" s="593">
        <v>1200000</v>
      </c>
      <c r="H245" s="588"/>
    </row>
    <row r="246" spans="1:20" ht="30" hidden="1" customHeight="1" outlineLevel="1" x14ac:dyDescent="0.25">
      <c r="A246" s="342"/>
      <c r="B246" s="344"/>
      <c r="C246" s="536" t="s">
        <v>2533</v>
      </c>
      <c r="D246" s="536" t="s">
        <v>50</v>
      </c>
      <c r="E246" s="536" t="s">
        <v>82</v>
      </c>
      <c r="F246" s="468" t="s">
        <v>52</v>
      </c>
      <c r="G246" s="568">
        <v>1500000</v>
      </c>
      <c r="H246" s="468" t="s">
        <v>55</v>
      </c>
    </row>
    <row r="247" spans="1:20" ht="30" hidden="1" customHeight="1" outlineLevel="1" x14ac:dyDescent="0.25">
      <c r="A247" s="342"/>
      <c r="B247" s="344"/>
      <c r="C247" s="473" t="s">
        <v>2362</v>
      </c>
      <c r="D247" s="474" t="s">
        <v>2458</v>
      </c>
      <c r="E247" s="473" t="s">
        <v>51</v>
      </c>
      <c r="F247" s="490" t="s">
        <v>55</v>
      </c>
      <c r="G247" s="476">
        <v>3000000</v>
      </c>
      <c r="H247" s="244" t="s">
        <v>2558</v>
      </c>
    </row>
    <row r="248" spans="1:20" ht="30" hidden="1" customHeight="1" outlineLevel="1" x14ac:dyDescent="0.25">
      <c r="A248" s="342"/>
      <c r="B248" s="344"/>
      <c r="C248" s="473" t="s">
        <v>2355</v>
      </c>
      <c r="D248" s="474" t="s">
        <v>50</v>
      </c>
      <c r="E248" s="474" t="s">
        <v>51</v>
      </c>
      <c r="F248" s="490" t="s">
        <v>55</v>
      </c>
      <c r="G248" s="486">
        <v>3000000</v>
      </c>
      <c r="H248" s="588" t="s">
        <v>2559</v>
      </c>
    </row>
    <row r="249" spans="1:20" ht="30" hidden="1" customHeight="1" outlineLevel="1" x14ac:dyDescent="0.25">
      <c r="A249" s="467"/>
      <c r="B249" s="344"/>
      <c r="C249" s="396"/>
      <c r="D249" s="536"/>
      <c r="E249" s="536"/>
      <c r="F249" s="468"/>
      <c r="G249" s="410"/>
      <c r="H249" s="468"/>
    </row>
    <row r="250" spans="1:20" ht="30" hidden="1" customHeight="1" outlineLevel="1" x14ac:dyDescent="0.25">
      <c r="A250" s="467"/>
      <c r="B250" s="344"/>
      <c r="C250" s="396"/>
      <c r="D250" s="536"/>
      <c r="E250" s="536"/>
      <c r="F250" s="468"/>
      <c r="G250" s="410"/>
      <c r="H250" s="468"/>
    </row>
    <row r="251" spans="1:20" ht="31.5" customHeight="1" collapsed="1" x14ac:dyDescent="0.25">
      <c r="A251" s="313">
        <v>1</v>
      </c>
      <c r="B251" s="471"/>
      <c r="C251" s="602" t="s">
        <v>1483</v>
      </c>
      <c r="D251" s="602" t="s">
        <v>50</v>
      </c>
      <c r="E251" s="602" t="s">
        <v>1409</v>
      </c>
      <c r="F251" s="600" t="s">
        <v>2376</v>
      </c>
      <c r="G251" s="607">
        <v>3000000</v>
      </c>
      <c r="H251" s="467" t="s">
        <v>2054</v>
      </c>
    </row>
    <row r="252" spans="1:20" ht="31.5" customHeight="1" x14ac:dyDescent="0.25">
      <c r="A252" s="313">
        <v>2</v>
      </c>
      <c r="B252" s="471"/>
      <c r="C252" s="602" t="s">
        <v>2482</v>
      </c>
      <c r="D252" s="599" t="s">
        <v>50</v>
      </c>
      <c r="E252" s="602" t="s">
        <v>82</v>
      </c>
      <c r="F252" s="600" t="s">
        <v>52</v>
      </c>
      <c r="G252" s="601">
        <v>1500000</v>
      </c>
      <c r="H252" s="468"/>
    </row>
    <row r="253" spans="1:20" ht="31.5" customHeight="1" x14ac:dyDescent="0.25">
      <c r="A253" s="313">
        <v>3</v>
      </c>
      <c r="B253" s="471"/>
      <c r="C253" s="602" t="s">
        <v>2534</v>
      </c>
      <c r="D253" s="602" t="s">
        <v>50</v>
      </c>
      <c r="E253" s="602" t="s">
        <v>51</v>
      </c>
      <c r="F253" s="600" t="s">
        <v>52</v>
      </c>
      <c r="G253" s="607">
        <v>4500000</v>
      </c>
      <c r="H253" s="468" t="s">
        <v>2552</v>
      </c>
    </row>
    <row r="254" spans="1:20" ht="31.5" customHeight="1" x14ac:dyDescent="0.25">
      <c r="A254" s="313">
        <v>4</v>
      </c>
      <c r="B254" s="471"/>
      <c r="C254" s="599" t="s">
        <v>2373</v>
      </c>
      <c r="D254" s="599" t="s">
        <v>50</v>
      </c>
      <c r="E254" s="599" t="s">
        <v>51</v>
      </c>
      <c r="F254" s="600" t="s">
        <v>52</v>
      </c>
      <c r="G254" s="601">
        <v>2000000</v>
      </c>
      <c r="H254" s="468" t="s">
        <v>2054</v>
      </c>
    </row>
    <row r="255" spans="1:20" ht="31.5" customHeight="1" x14ac:dyDescent="0.25">
      <c r="A255" s="313">
        <v>5</v>
      </c>
      <c r="B255" s="471"/>
      <c r="C255" s="599" t="s">
        <v>2503</v>
      </c>
      <c r="D255" s="599" t="s">
        <v>2458</v>
      </c>
      <c r="E255" s="599" t="s">
        <v>51</v>
      </c>
      <c r="F255" s="600" t="s">
        <v>52</v>
      </c>
      <c r="G255" s="601">
        <v>3000000</v>
      </c>
      <c r="H255" s="468" t="s">
        <v>2054</v>
      </c>
      <c r="O255" s="610"/>
      <c r="P255" s="610"/>
      <c r="Q255" s="610"/>
      <c r="R255" s="611"/>
      <c r="S255" s="612"/>
      <c r="T255" s="613"/>
    </row>
    <row r="256" spans="1:20" ht="31.5" customHeight="1" x14ac:dyDescent="0.25">
      <c r="A256" s="313">
        <v>6</v>
      </c>
      <c r="B256" s="471"/>
      <c r="C256" s="602" t="s">
        <v>1432</v>
      </c>
      <c r="D256" s="602" t="s">
        <v>2458</v>
      </c>
      <c r="E256" s="602" t="s">
        <v>58</v>
      </c>
      <c r="F256" s="600" t="s">
        <v>52</v>
      </c>
      <c r="G256" s="607">
        <v>2000000</v>
      </c>
      <c r="H256" s="468" t="s">
        <v>2054</v>
      </c>
    </row>
    <row r="257" spans="1:8" ht="31.5" customHeight="1" x14ac:dyDescent="0.25">
      <c r="A257" s="313">
        <v>7</v>
      </c>
      <c r="B257" s="471"/>
      <c r="C257" s="602" t="s">
        <v>2546</v>
      </c>
      <c r="D257" s="602" t="s">
        <v>2481</v>
      </c>
      <c r="E257" s="602" t="s">
        <v>51</v>
      </c>
      <c r="F257" s="600" t="s">
        <v>52</v>
      </c>
      <c r="G257" s="607">
        <v>3000000</v>
      </c>
      <c r="H257" s="569" t="s">
        <v>2557</v>
      </c>
    </row>
    <row r="258" spans="1:8" ht="31.5" customHeight="1" x14ac:dyDescent="0.25">
      <c r="A258" s="313">
        <v>8</v>
      </c>
      <c r="B258" s="471"/>
      <c r="C258" s="602" t="s">
        <v>2546</v>
      </c>
      <c r="D258" s="602" t="s">
        <v>2481</v>
      </c>
      <c r="E258" s="602" t="s">
        <v>51</v>
      </c>
      <c r="F258" s="600" t="s">
        <v>52</v>
      </c>
      <c r="G258" s="607">
        <v>3000000</v>
      </c>
      <c r="H258" s="569" t="s">
        <v>2462</v>
      </c>
    </row>
    <row r="259" spans="1:8" ht="31.5" customHeight="1" x14ac:dyDescent="0.25">
      <c r="A259" s="313">
        <v>9</v>
      </c>
      <c r="B259" s="471"/>
      <c r="C259" s="602" t="s">
        <v>2551</v>
      </c>
      <c r="D259" s="602" t="s">
        <v>2481</v>
      </c>
      <c r="E259" s="602" t="s">
        <v>2132</v>
      </c>
      <c r="F259" s="600" t="s">
        <v>52</v>
      </c>
      <c r="G259" s="607">
        <v>3000000</v>
      </c>
      <c r="H259" s="569"/>
    </row>
    <row r="260" spans="1:8" ht="31.5" customHeight="1" x14ac:dyDescent="0.25">
      <c r="A260" s="133">
        <v>10</v>
      </c>
      <c r="B260" s="471"/>
      <c r="C260" s="536" t="s">
        <v>2556</v>
      </c>
      <c r="D260" s="467" t="s">
        <v>50</v>
      </c>
      <c r="E260" s="536" t="s">
        <v>82</v>
      </c>
      <c r="F260" s="468" t="s">
        <v>2205</v>
      </c>
      <c r="G260" s="593">
        <v>2000000</v>
      </c>
      <c r="H260" s="467"/>
    </row>
    <row r="261" spans="1:8" ht="31.5" customHeight="1" x14ac:dyDescent="0.25">
      <c r="A261" s="603">
        <v>11</v>
      </c>
      <c r="B261" s="471"/>
      <c r="C261" s="536" t="s">
        <v>2541</v>
      </c>
      <c r="D261" s="467" t="s">
        <v>50</v>
      </c>
      <c r="E261" s="467" t="s">
        <v>51</v>
      </c>
      <c r="F261" s="468" t="s">
        <v>2205</v>
      </c>
      <c r="G261" s="478">
        <v>3000000</v>
      </c>
      <c r="H261" s="468" t="s">
        <v>2054</v>
      </c>
    </row>
    <row r="262" spans="1:8" ht="31.5" customHeight="1" x14ac:dyDescent="0.25">
      <c r="A262" s="603">
        <v>12</v>
      </c>
      <c r="B262" s="471"/>
      <c r="C262" s="536" t="s">
        <v>2547</v>
      </c>
      <c r="D262" s="536" t="s">
        <v>2481</v>
      </c>
      <c r="E262" s="536" t="s">
        <v>51</v>
      </c>
      <c r="F262" s="468" t="s">
        <v>2205</v>
      </c>
      <c r="G262" s="593">
        <v>2000000</v>
      </c>
      <c r="H262" s="569"/>
    </row>
    <row r="263" spans="1:8" ht="31.5" customHeight="1" x14ac:dyDescent="0.25">
      <c r="A263" s="603">
        <v>13</v>
      </c>
      <c r="B263" s="471"/>
      <c r="C263" s="537" t="s">
        <v>1605</v>
      </c>
      <c r="D263" s="467" t="s">
        <v>50</v>
      </c>
      <c r="E263" s="536" t="s">
        <v>51</v>
      </c>
      <c r="F263" s="468" t="s">
        <v>2205</v>
      </c>
      <c r="G263" s="608">
        <v>5000000</v>
      </c>
      <c r="H263" s="468" t="s">
        <v>2054</v>
      </c>
    </row>
    <row r="264" spans="1:8" ht="31.5" customHeight="1" x14ac:dyDescent="0.25">
      <c r="A264" s="313">
        <v>14</v>
      </c>
      <c r="B264" s="471"/>
      <c r="C264" s="537" t="s">
        <v>1403</v>
      </c>
      <c r="D264" s="536" t="s">
        <v>2458</v>
      </c>
      <c r="E264" s="467" t="s">
        <v>51</v>
      </c>
      <c r="F264" s="468" t="s">
        <v>2205</v>
      </c>
      <c r="G264" s="593">
        <v>2000000</v>
      </c>
      <c r="H264" s="468" t="s">
        <v>2054</v>
      </c>
    </row>
    <row r="265" spans="1:8" ht="31.5" customHeight="1" x14ac:dyDescent="0.25">
      <c r="A265" s="313">
        <v>15</v>
      </c>
      <c r="B265" s="471"/>
      <c r="C265" s="536" t="s">
        <v>2282</v>
      </c>
      <c r="D265" s="536" t="s">
        <v>2458</v>
      </c>
      <c r="E265" s="467" t="s">
        <v>51</v>
      </c>
      <c r="F265" s="468" t="s">
        <v>2205</v>
      </c>
      <c r="G265" s="593">
        <v>2500000</v>
      </c>
      <c r="H265" s="468" t="s">
        <v>2054</v>
      </c>
    </row>
    <row r="266" spans="1:8" ht="31.5" customHeight="1" x14ac:dyDescent="0.25">
      <c r="A266" s="313">
        <v>16</v>
      </c>
      <c r="B266" s="471"/>
      <c r="C266" s="536" t="s">
        <v>2475</v>
      </c>
      <c r="D266" s="467" t="s">
        <v>2458</v>
      </c>
      <c r="E266" s="536" t="s">
        <v>82</v>
      </c>
      <c r="F266" s="467" t="s">
        <v>2205</v>
      </c>
      <c r="G266" s="593">
        <v>800000</v>
      </c>
      <c r="H266" s="244"/>
    </row>
    <row r="267" spans="1:8" ht="31.5" customHeight="1" x14ac:dyDescent="0.25">
      <c r="A267" s="313">
        <v>17</v>
      </c>
      <c r="B267" s="471"/>
      <c r="C267" s="537" t="s">
        <v>2046</v>
      </c>
      <c r="D267" s="467" t="s">
        <v>2458</v>
      </c>
      <c r="E267" s="536" t="s">
        <v>82</v>
      </c>
      <c r="F267" s="553" t="s">
        <v>2205</v>
      </c>
      <c r="G267" s="608">
        <v>2500000</v>
      </c>
      <c r="H267" s="468" t="s">
        <v>2054</v>
      </c>
    </row>
    <row r="268" spans="1:8" ht="31.5" customHeight="1" x14ac:dyDescent="0.25">
      <c r="A268" s="313">
        <v>18</v>
      </c>
      <c r="B268" s="471"/>
      <c r="C268" s="313" t="s">
        <v>2010</v>
      </c>
      <c r="D268" s="467" t="s">
        <v>2458</v>
      </c>
      <c r="E268" s="467" t="s">
        <v>82</v>
      </c>
      <c r="F268" s="468" t="s">
        <v>2205</v>
      </c>
      <c r="G268" s="436">
        <v>1400000</v>
      </c>
      <c r="H268" s="468"/>
    </row>
    <row r="269" spans="1:8" ht="31.5" customHeight="1" x14ac:dyDescent="0.25">
      <c r="A269" s="326">
        <v>19</v>
      </c>
      <c r="B269" s="471"/>
      <c r="C269" s="536" t="s">
        <v>2363</v>
      </c>
      <c r="D269" s="467" t="s">
        <v>2458</v>
      </c>
      <c r="E269" s="537" t="s">
        <v>51</v>
      </c>
      <c r="F269" s="553" t="s">
        <v>2205</v>
      </c>
      <c r="G269" s="593">
        <v>1500000</v>
      </c>
      <c r="H269" s="468" t="s">
        <v>2054</v>
      </c>
    </row>
    <row r="270" spans="1:8" ht="31.5" customHeight="1" x14ac:dyDescent="0.25">
      <c r="A270" s="326">
        <v>20</v>
      </c>
      <c r="B270" s="471"/>
      <c r="C270" s="536" t="s">
        <v>2550</v>
      </c>
      <c r="D270" s="536" t="s">
        <v>50</v>
      </c>
      <c r="E270" s="537" t="s">
        <v>1373</v>
      </c>
      <c r="F270" s="553" t="s">
        <v>2205</v>
      </c>
      <c r="G270" s="593">
        <v>5000000</v>
      </c>
      <c r="H270" s="468"/>
    </row>
    <row r="271" spans="1:8" ht="32.25" customHeight="1" x14ac:dyDescent="0.25">
      <c r="A271" s="326">
        <v>21</v>
      </c>
      <c r="B271" s="326"/>
      <c r="C271" s="536" t="s">
        <v>2549</v>
      </c>
      <c r="D271" s="536" t="s">
        <v>50</v>
      </c>
      <c r="E271" s="537" t="s">
        <v>1373</v>
      </c>
      <c r="F271" s="553" t="s">
        <v>2205</v>
      </c>
      <c r="G271" s="593">
        <v>1500000</v>
      </c>
      <c r="H271" s="468"/>
    </row>
    <row r="272" spans="1:8" ht="32.25" customHeight="1" x14ac:dyDescent="0.25">
      <c r="A272" s="326">
        <v>22</v>
      </c>
      <c r="B272" s="326"/>
      <c r="C272" s="473" t="s">
        <v>2532</v>
      </c>
      <c r="D272" s="474" t="s">
        <v>50</v>
      </c>
      <c r="E272" s="474" t="s">
        <v>51</v>
      </c>
      <c r="F272" s="490" t="s">
        <v>2205</v>
      </c>
      <c r="G272" s="476">
        <v>2500000</v>
      </c>
      <c r="H272" s="468"/>
    </row>
    <row r="273" spans="1:8" ht="32.25" customHeight="1" x14ac:dyDescent="0.25">
      <c r="A273" s="326">
        <v>23</v>
      </c>
      <c r="B273" s="326"/>
      <c r="C273" s="473" t="s">
        <v>2510</v>
      </c>
      <c r="D273" s="474" t="s">
        <v>50</v>
      </c>
      <c r="E273" s="474" t="s">
        <v>51</v>
      </c>
      <c r="F273" s="490" t="s">
        <v>2205</v>
      </c>
      <c r="G273" s="476">
        <v>2500000</v>
      </c>
      <c r="H273" s="468"/>
    </row>
    <row r="274" spans="1:8" ht="32.25" customHeight="1" x14ac:dyDescent="0.25">
      <c r="A274" s="326">
        <v>24</v>
      </c>
      <c r="B274" s="326"/>
      <c r="C274" s="473" t="s">
        <v>2464</v>
      </c>
      <c r="D274" s="474" t="s">
        <v>50</v>
      </c>
      <c r="E274" s="473" t="s">
        <v>51</v>
      </c>
      <c r="F274" s="490" t="s">
        <v>2205</v>
      </c>
      <c r="G274" s="486">
        <v>3000000</v>
      </c>
      <c r="H274" s="475" t="s">
        <v>2487</v>
      </c>
    </row>
    <row r="275" spans="1:8" ht="32.25" customHeight="1" x14ac:dyDescent="0.25">
      <c r="A275" s="326">
        <v>25</v>
      </c>
      <c r="B275" s="326"/>
      <c r="C275" s="474" t="s">
        <v>2463</v>
      </c>
      <c r="D275" s="474" t="s">
        <v>50</v>
      </c>
      <c r="E275" s="474" t="s">
        <v>51</v>
      </c>
      <c r="F275" s="490" t="s">
        <v>2205</v>
      </c>
      <c r="G275" s="609">
        <v>5000000</v>
      </c>
      <c r="H275" s="475" t="s">
        <v>2487</v>
      </c>
    </row>
    <row r="276" spans="1:8" ht="36" customHeight="1" x14ac:dyDescent="0.25">
      <c r="A276" s="326">
        <v>26</v>
      </c>
      <c r="B276" s="326"/>
      <c r="C276" s="474" t="s">
        <v>2403</v>
      </c>
      <c r="D276" s="474" t="s">
        <v>50</v>
      </c>
      <c r="E276" s="474" t="s">
        <v>51</v>
      </c>
      <c r="F276" s="490" t="s">
        <v>52</v>
      </c>
      <c r="G276" s="609">
        <v>3000000</v>
      </c>
      <c r="H276" s="244" t="s">
        <v>2480</v>
      </c>
    </row>
    <row r="277" spans="1:8" ht="36" customHeight="1" x14ac:dyDescent="0.25">
      <c r="A277" s="326">
        <v>27</v>
      </c>
      <c r="B277" s="326"/>
      <c r="C277" s="473" t="s">
        <v>2370</v>
      </c>
      <c r="D277" s="474" t="s">
        <v>2458</v>
      </c>
      <c r="E277" s="473" t="s">
        <v>51</v>
      </c>
      <c r="F277" s="490" t="s">
        <v>2205</v>
      </c>
      <c r="G277" s="486">
        <v>2000000</v>
      </c>
      <c r="H277" s="244" t="s">
        <v>2467</v>
      </c>
    </row>
    <row r="278" spans="1:8" ht="36" customHeight="1" x14ac:dyDescent="0.25">
      <c r="A278" s="326">
        <v>27</v>
      </c>
      <c r="B278" s="326"/>
      <c r="C278" s="473" t="s">
        <v>2420</v>
      </c>
      <c r="D278" s="474" t="s">
        <v>2458</v>
      </c>
      <c r="E278" s="473" t="s">
        <v>1373</v>
      </c>
      <c r="F278" s="473" t="s">
        <v>2205</v>
      </c>
      <c r="G278" s="476">
        <v>3000000</v>
      </c>
      <c r="H278" s="473" t="s">
        <v>2426</v>
      </c>
    </row>
    <row r="279" spans="1:8" ht="36" customHeight="1" x14ac:dyDescent="0.25">
      <c r="A279" s="326">
        <v>28</v>
      </c>
      <c r="B279" s="326"/>
      <c r="C279" s="474" t="s">
        <v>2364</v>
      </c>
      <c r="D279" s="474" t="s">
        <v>50</v>
      </c>
      <c r="E279" s="474" t="s">
        <v>51</v>
      </c>
      <c r="F279" s="490" t="s">
        <v>52</v>
      </c>
      <c r="G279" s="609">
        <v>5000000</v>
      </c>
      <c r="H279" s="475" t="s">
        <v>2466</v>
      </c>
    </row>
    <row r="280" spans="1:8" ht="39.75" customHeight="1" x14ac:dyDescent="0.25">
      <c r="A280" s="326">
        <v>29</v>
      </c>
      <c r="B280" s="326"/>
      <c r="C280" s="474"/>
      <c r="D280" s="474"/>
      <c r="E280" s="474"/>
      <c r="F280" s="490"/>
      <c r="G280" s="609"/>
      <c r="H280" s="475"/>
    </row>
    <row r="281" spans="1:8" ht="44.25" customHeight="1" x14ac:dyDescent="0.25">
      <c r="A281" s="326"/>
      <c r="B281" s="326"/>
      <c r="C281" s="474"/>
      <c r="D281" s="474"/>
      <c r="E281" s="474"/>
      <c r="F281" s="490"/>
      <c r="G281" s="609"/>
      <c r="H281" s="475"/>
    </row>
    <row r="282" spans="1:8" ht="32.25" customHeight="1" x14ac:dyDescent="0.25">
      <c r="A282" s="326"/>
      <c r="C282" s="372"/>
      <c r="D282" s="474"/>
      <c r="E282" s="474"/>
      <c r="F282" s="490"/>
      <c r="G282" s="564"/>
      <c r="H282" s="473"/>
    </row>
    <row r="283" spans="1:8" ht="27" customHeight="1" x14ac:dyDescent="0.25">
      <c r="A283" s="326"/>
      <c r="C283" s="152"/>
      <c r="D283" s="313"/>
      <c r="E283" s="313"/>
      <c r="F283" s="553"/>
      <c r="G283" s="489"/>
      <c r="H283" s="313"/>
    </row>
    <row r="284" spans="1:8" ht="25.5" customHeight="1" x14ac:dyDescent="0.25">
      <c r="A284" s="326"/>
      <c r="D284" s="474"/>
      <c r="E284" s="473"/>
      <c r="F284" s="490"/>
      <c r="G284" s="476"/>
      <c r="H284" s="185"/>
    </row>
    <row r="285" spans="1:8" x14ac:dyDescent="0.25">
      <c r="F285" s="167"/>
      <c r="G285" s="167"/>
      <c r="H285" s="167"/>
    </row>
    <row r="286" spans="1:8" x14ac:dyDescent="0.25">
      <c r="F286" s="167"/>
      <c r="G286" s="167"/>
      <c r="H286" s="167"/>
    </row>
    <row r="287" spans="1:8" x14ac:dyDescent="0.25">
      <c r="F287" s="167"/>
      <c r="G287" s="167"/>
      <c r="H287" s="167"/>
    </row>
    <row r="288" spans="1:8" x14ac:dyDescent="0.25">
      <c r="F288" s="167"/>
      <c r="G288" s="167"/>
      <c r="H288" s="167"/>
    </row>
    <row r="289" spans="6:8" x14ac:dyDescent="0.25">
      <c r="F289" s="167"/>
      <c r="G289" s="167"/>
      <c r="H289" s="167"/>
    </row>
    <row r="290" spans="6:8" x14ac:dyDescent="0.25">
      <c r="F290" s="167"/>
      <c r="G290" s="167"/>
      <c r="H290" s="167"/>
    </row>
    <row r="291" spans="6:8" x14ac:dyDescent="0.25">
      <c r="F291" s="167"/>
      <c r="G291" s="167"/>
      <c r="H291" s="167"/>
    </row>
    <row r="292" spans="6:8" x14ac:dyDescent="0.25">
      <c r="F292" s="167"/>
      <c r="G292" s="167"/>
      <c r="H292" s="167"/>
    </row>
    <row r="293" spans="6:8" x14ac:dyDescent="0.25">
      <c r="F293" s="167"/>
      <c r="G293" s="167"/>
      <c r="H293" s="167"/>
    </row>
    <row r="294" spans="6:8" x14ac:dyDescent="0.25">
      <c r="F294" s="167"/>
      <c r="G294" s="167"/>
      <c r="H294" s="167"/>
    </row>
    <row r="295" spans="6:8" x14ac:dyDescent="0.25">
      <c r="F295" s="167"/>
      <c r="G295" s="167"/>
      <c r="H295" s="167"/>
    </row>
    <row r="296" spans="6:8" x14ac:dyDescent="0.25">
      <c r="F296" s="167"/>
      <c r="G296" s="167"/>
      <c r="H296" s="167"/>
    </row>
    <row r="297" spans="6:8" x14ac:dyDescent="0.25">
      <c r="F297" s="167"/>
      <c r="G297" s="167"/>
      <c r="H297" s="167"/>
    </row>
    <row r="298" spans="6:8" x14ac:dyDescent="0.25">
      <c r="F298" s="167"/>
      <c r="G298" s="167"/>
      <c r="H298" s="167"/>
    </row>
    <row r="299" spans="6:8" x14ac:dyDescent="0.25">
      <c r="F299" s="167"/>
      <c r="G299" s="167"/>
      <c r="H299" s="167"/>
    </row>
    <row r="300" spans="6:8" x14ac:dyDescent="0.25">
      <c r="F300" s="167"/>
      <c r="G300" s="167"/>
      <c r="H300" s="167"/>
    </row>
    <row r="301" spans="6:8" x14ac:dyDescent="0.25">
      <c r="F301" s="167"/>
      <c r="G301" s="167"/>
      <c r="H301" s="167"/>
    </row>
    <row r="302" spans="6:8" x14ac:dyDescent="0.25">
      <c r="F302" s="167"/>
      <c r="G302" s="167"/>
      <c r="H302" s="167"/>
    </row>
    <row r="303" spans="6:8" x14ac:dyDescent="0.25">
      <c r="F303" s="167"/>
      <c r="G303" s="167"/>
      <c r="H303" s="167"/>
    </row>
    <row r="304" spans="6:8" x14ac:dyDescent="0.25">
      <c r="F304" s="167"/>
      <c r="G304" s="167"/>
      <c r="H304" s="167"/>
    </row>
    <row r="305" spans="6:8" x14ac:dyDescent="0.25">
      <c r="F305" s="167"/>
      <c r="G305" s="167"/>
      <c r="H305" s="167"/>
    </row>
    <row r="306" spans="6:8" x14ac:dyDescent="0.25">
      <c r="F306" s="167"/>
      <c r="G306" s="167"/>
      <c r="H306" s="167"/>
    </row>
    <row r="307" spans="6:8" x14ac:dyDescent="0.25">
      <c r="F307" s="167"/>
      <c r="G307" s="167"/>
      <c r="H307" s="167"/>
    </row>
    <row r="308" spans="6:8" x14ac:dyDescent="0.25">
      <c r="F308" s="167"/>
      <c r="G308" s="167"/>
      <c r="H308" s="167"/>
    </row>
    <row r="309" spans="6:8" x14ac:dyDescent="0.25">
      <c r="F309" s="167"/>
      <c r="G309" s="167"/>
      <c r="H309" s="167"/>
    </row>
    <row r="310" spans="6:8" x14ac:dyDescent="0.25">
      <c r="F310" s="167"/>
      <c r="G310" s="167"/>
      <c r="H310" s="167"/>
    </row>
    <row r="311" spans="6:8" x14ac:dyDescent="0.25">
      <c r="F311" s="167"/>
      <c r="G311" s="167"/>
      <c r="H311" s="167"/>
    </row>
    <row r="312" spans="6:8" x14ac:dyDescent="0.25">
      <c r="F312" s="167"/>
      <c r="G312" s="167"/>
      <c r="H312" s="167"/>
    </row>
    <row r="313" spans="6:8" x14ac:dyDescent="0.25">
      <c r="F313" s="167"/>
      <c r="G313" s="167"/>
      <c r="H313" s="167"/>
    </row>
    <row r="314" spans="6:8" x14ac:dyDescent="0.25">
      <c r="F314" s="167"/>
      <c r="G314" s="167"/>
      <c r="H314" s="167"/>
    </row>
    <row r="315" spans="6:8" x14ac:dyDescent="0.25">
      <c r="F315" s="167"/>
      <c r="G315" s="167"/>
      <c r="H315" s="167"/>
    </row>
    <row r="316" spans="6:8" x14ac:dyDescent="0.25">
      <c r="F316" s="167"/>
      <c r="G316" s="167"/>
      <c r="H316" s="167"/>
    </row>
    <row r="317" spans="6:8" x14ac:dyDescent="0.25">
      <c r="F317" s="167"/>
      <c r="G317" s="167"/>
      <c r="H317" s="167"/>
    </row>
    <row r="318" spans="6:8" x14ac:dyDescent="0.25">
      <c r="F318" s="167"/>
      <c r="G318" s="167"/>
      <c r="H318" s="167"/>
    </row>
    <row r="319" spans="6:8" x14ac:dyDescent="0.25">
      <c r="F319" s="167"/>
      <c r="G319" s="167"/>
      <c r="H319" s="167"/>
    </row>
    <row r="320" spans="6:8" x14ac:dyDescent="0.25">
      <c r="F320" s="167"/>
      <c r="G320" s="167"/>
      <c r="H320" s="167"/>
    </row>
    <row r="321" spans="6:8" x14ac:dyDescent="0.25">
      <c r="F321" s="167"/>
      <c r="G321" s="167"/>
      <c r="H321" s="167"/>
    </row>
    <row r="322" spans="6:8" x14ac:dyDescent="0.25">
      <c r="F322" s="167"/>
      <c r="G322" s="167"/>
      <c r="H322" s="167"/>
    </row>
    <row r="323" spans="6:8" x14ac:dyDescent="0.25">
      <c r="F323" s="167"/>
      <c r="G323" s="167"/>
      <c r="H323" s="167"/>
    </row>
    <row r="324" spans="6:8" x14ac:dyDescent="0.25">
      <c r="F324" s="167"/>
      <c r="G324" s="167"/>
      <c r="H324" s="167"/>
    </row>
    <row r="325" spans="6:8" x14ac:dyDescent="0.25">
      <c r="F325" s="167"/>
      <c r="G325" s="167"/>
      <c r="H325" s="167"/>
    </row>
    <row r="326" spans="6:8" x14ac:dyDescent="0.25">
      <c r="F326" s="167"/>
      <c r="G326" s="167"/>
      <c r="H326" s="167"/>
    </row>
    <row r="327" spans="6:8" x14ac:dyDescent="0.25">
      <c r="F327" s="167"/>
      <c r="G327" s="167"/>
      <c r="H327" s="167"/>
    </row>
  </sheetData>
  <autoFilter ref="A1:H184"/>
  <mergeCells count="2">
    <mergeCell ref="H50:J50"/>
    <mergeCell ref="H42:H4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opLeftCell="A34" zoomScale="90" zoomScaleNormal="90" workbookViewId="0">
      <selection activeCell="C34" sqref="C34"/>
    </sheetView>
  </sheetViews>
  <sheetFormatPr defaultColWidth="9.140625" defaultRowHeight="15.75" outlineLevelRow="1" x14ac:dyDescent="0.25"/>
  <cols>
    <col min="1" max="1" width="5.7109375" style="17" customWidth="1"/>
    <col min="2" max="2" width="14.42578125" style="18" customWidth="1"/>
    <col min="3" max="3" width="38.28515625" style="18" customWidth="1"/>
    <col min="4" max="4" width="20.5703125" style="18" customWidth="1"/>
    <col min="5" max="5" width="20.140625" style="18" bestFit="1" customWidth="1"/>
    <col min="6" max="16384" width="9.140625" style="18"/>
  </cols>
  <sheetData>
    <row r="1" spans="1:5" ht="23.25" hidden="1" outlineLevel="1" thickBot="1" x14ac:dyDescent="0.3">
      <c r="A1" s="628" t="s">
        <v>2354</v>
      </c>
      <c r="B1" s="628"/>
      <c r="C1" s="628"/>
      <c r="D1" s="628"/>
      <c r="E1" s="628"/>
    </row>
    <row r="2" spans="1:5" s="22" customFormat="1" ht="65.45" hidden="1" customHeight="1" outlineLevel="1" x14ac:dyDescent="0.25">
      <c r="A2" s="19" t="s">
        <v>25</v>
      </c>
      <c r="B2" s="20" t="s">
        <v>42</v>
      </c>
      <c r="C2" s="20" t="s">
        <v>43</v>
      </c>
      <c r="D2" s="20" t="s">
        <v>44</v>
      </c>
      <c r="E2" s="21" t="s">
        <v>45</v>
      </c>
    </row>
    <row r="3" spans="1:5" s="26" customFormat="1" ht="16.5" hidden="1" outlineLevel="1" thickBot="1" x14ac:dyDescent="0.3">
      <c r="A3" s="23">
        <v>1</v>
      </c>
      <c r="B3" s="24">
        <v>2</v>
      </c>
      <c r="C3" s="24">
        <v>3</v>
      </c>
      <c r="D3" s="24">
        <v>4</v>
      </c>
      <c r="E3" s="25">
        <v>5</v>
      </c>
    </row>
    <row r="4" spans="1:5" hidden="1" outlineLevel="1" x14ac:dyDescent="0.25">
      <c r="A4" s="199">
        <f>'получатели поддержки'!B4</f>
        <v>134</v>
      </c>
      <c r="B4" s="236"/>
      <c r="C4" s="98" t="str">
        <f>'получатели поддержки'!C4</f>
        <v>ООО "Стройметиз"</v>
      </c>
      <c r="D4" s="239" t="s">
        <v>50</v>
      </c>
      <c r="E4" s="487" t="e">
        <f>'получатели поддержки'!#REF!</f>
        <v>#REF!</v>
      </c>
    </row>
    <row r="5" spans="1:5" hidden="1" outlineLevel="1" x14ac:dyDescent="0.25">
      <c r="A5" s="199">
        <v>135</v>
      </c>
      <c r="B5" s="236"/>
      <c r="C5" s="98" t="s">
        <v>2359</v>
      </c>
      <c r="D5" s="99" t="s">
        <v>50</v>
      </c>
      <c r="E5" s="487" t="e">
        <f>'получатели поддержки'!#REF!</f>
        <v>#REF!</v>
      </c>
    </row>
    <row r="6" spans="1:5" hidden="1" outlineLevel="1" x14ac:dyDescent="0.25">
      <c r="A6" s="199">
        <f>'получатели поддержки'!B6</f>
        <v>136</v>
      </c>
      <c r="B6" s="236"/>
      <c r="C6" s="98" t="str">
        <f>'получатели поддержки'!C6</f>
        <v>ИП Почивалов А.В.</v>
      </c>
      <c r="D6" s="99" t="s">
        <v>2458</v>
      </c>
      <c r="E6" s="487" t="e">
        <f>'получатели поддержки'!#REF!</f>
        <v>#REF!</v>
      </c>
    </row>
    <row r="7" spans="1:5" hidden="1" outlineLevel="1" x14ac:dyDescent="0.25">
      <c r="A7" s="199">
        <f>'получатели поддержки'!B7</f>
        <v>137</v>
      </c>
      <c r="B7" s="236"/>
      <c r="C7" s="98" t="str">
        <f>'получатели поддержки'!C7</f>
        <v>ООО "АБ Пласт"</v>
      </c>
      <c r="D7" s="99" t="s">
        <v>2458</v>
      </c>
      <c r="E7" s="487" t="e">
        <f>'получатели поддержки'!#REF!</f>
        <v>#REF!</v>
      </c>
    </row>
    <row r="8" spans="1:5" hidden="1" outlineLevel="1" x14ac:dyDescent="0.25">
      <c r="A8" s="199">
        <f>'получатели поддержки'!B8</f>
        <v>138</v>
      </c>
      <c r="B8" s="236"/>
      <c r="C8" s="98" t="str">
        <f>'получатели поддержки'!C8</f>
        <v>ООО "ЕМТ-Реммаш"</v>
      </c>
      <c r="D8" s="99" t="s">
        <v>2458</v>
      </c>
      <c r="E8" s="487" t="e">
        <f>'получатели поддержки'!#REF!</f>
        <v>#REF!</v>
      </c>
    </row>
    <row r="9" spans="1:5" hidden="1" outlineLevel="1" x14ac:dyDescent="0.25">
      <c r="A9" s="199">
        <f>'получатели поддержки'!B9</f>
        <v>139</v>
      </c>
      <c r="B9" s="236"/>
      <c r="C9" s="98" t="str">
        <f>'получатели поддержки'!C9</f>
        <v>ООО "Унтоваленки"</v>
      </c>
      <c r="D9" s="99" t="s">
        <v>50</v>
      </c>
      <c r="E9" s="487" t="e">
        <f>'получатели поддержки'!#REF!</f>
        <v>#REF!</v>
      </c>
    </row>
    <row r="10" spans="1:5" hidden="1" outlineLevel="1" x14ac:dyDescent="0.25">
      <c r="A10" s="199">
        <f>'получатели поддержки'!B10</f>
        <v>140</v>
      </c>
      <c r="B10" s="236"/>
      <c r="C10" s="98" t="str">
        <f>'получатели поддержки'!C10</f>
        <v>ИП Мухаметзянов А.Г.</v>
      </c>
      <c r="D10" s="99" t="s">
        <v>50</v>
      </c>
      <c r="E10" s="487" t="e">
        <f>'получатели поддержки'!#REF!</f>
        <v>#REF!</v>
      </c>
    </row>
    <row r="11" spans="1:5" hidden="1" outlineLevel="1" x14ac:dyDescent="0.25">
      <c r="A11" s="199">
        <f>'получатели поддержки'!B11</f>
        <v>141</v>
      </c>
      <c r="B11" s="236"/>
      <c r="C11" s="98" t="str">
        <f>'получатели поддержки'!C11</f>
        <v>ООО "Запчасти для грузовиков"</v>
      </c>
      <c r="D11" s="99" t="s">
        <v>2458</v>
      </c>
      <c r="E11" s="487" t="e">
        <f>'получатели поддержки'!#REF!</f>
        <v>#REF!</v>
      </c>
    </row>
    <row r="12" spans="1:5" hidden="1" outlineLevel="1" x14ac:dyDescent="0.25">
      <c r="A12" s="199">
        <f>'получатели поддержки'!B12</f>
        <v>142</v>
      </c>
      <c r="B12" s="236"/>
      <c r="C12" s="98" t="str">
        <f>'получатели поддержки'!C12</f>
        <v>ООО "Антарес"</v>
      </c>
      <c r="D12" s="99" t="s">
        <v>2458</v>
      </c>
      <c r="E12" s="487" t="e">
        <f>'получатели поддержки'!#REF!</f>
        <v>#REF!</v>
      </c>
    </row>
    <row r="13" spans="1:5" hidden="1" outlineLevel="1" x14ac:dyDescent="0.25">
      <c r="A13" s="199">
        <f>'получатели поддержки'!B13</f>
        <v>143</v>
      </c>
      <c r="B13" s="236"/>
      <c r="C13" s="98" t="str">
        <f>'получатели поддержки'!C13</f>
        <v>ООО "Металлосервис"</v>
      </c>
      <c r="D13" s="99" t="s">
        <v>50</v>
      </c>
      <c r="E13" s="487" t="e">
        <f>'получатели поддержки'!#REF!</f>
        <v>#REF!</v>
      </c>
    </row>
    <row r="14" spans="1:5" hidden="1" outlineLevel="1" x14ac:dyDescent="0.25">
      <c r="A14" s="199">
        <f>'получатели поддержки'!B14</f>
        <v>144</v>
      </c>
      <c r="B14" s="236"/>
      <c r="C14" s="98" t="str">
        <f>'получатели поддержки'!C14</f>
        <v>ИП Рогоза А.Р.</v>
      </c>
      <c r="D14" s="99" t="s">
        <v>2458</v>
      </c>
      <c r="E14" s="487" t="e">
        <f>'получатели поддержки'!#REF!</f>
        <v>#REF!</v>
      </c>
    </row>
    <row r="15" spans="1:5" hidden="1" outlineLevel="1" x14ac:dyDescent="0.25">
      <c r="A15" s="199">
        <f>'получатели поддержки'!B15</f>
        <v>145</v>
      </c>
      <c r="B15" s="236"/>
      <c r="C15" s="98" t="str">
        <f>'получатели поддержки'!C15</f>
        <v>ООО "Уралавтомат"</v>
      </c>
      <c r="D15" s="99" t="s">
        <v>2458</v>
      </c>
      <c r="E15" s="487" t="e">
        <f>'получатели поддержки'!#REF!</f>
        <v>#REF!</v>
      </c>
    </row>
    <row r="16" spans="1:5" hidden="1" outlineLevel="1" x14ac:dyDescent="0.25">
      <c r="A16" s="199">
        <f>'получатели поддержки'!B16</f>
        <v>146</v>
      </c>
      <c r="B16" s="236"/>
      <c r="C16" s="98" t="str">
        <f>'получатели поддержки'!C16</f>
        <v>ИП Лавров А.В.</v>
      </c>
      <c r="D16" s="99" t="s">
        <v>50</v>
      </c>
      <c r="E16" s="487" t="e">
        <f>'получатели поддержки'!#REF!</f>
        <v>#REF!</v>
      </c>
    </row>
    <row r="17" spans="1:5" hidden="1" outlineLevel="1" x14ac:dyDescent="0.25">
      <c r="A17" s="199">
        <f>'получатели поддержки'!B17</f>
        <v>147</v>
      </c>
      <c r="B17" s="236"/>
      <c r="C17" s="98" t="str">
        <f>'получатели поддержки'!C17</f>
        <v>ИП Кравцов С.И.</v>
      </c>
      <c r="D17" s="99" t="s">
        <v>2458</v>
      </c>
      <c r="E17" s="487" t="e">
        <f>'получатели поддержки'!#REF!</f>
        <v>#REF!</v>
      </c>
    </row>
    <row r="18" spans="1:5" hidden="1" outlineLevel="1" x14ac:dyDescent="0.25">
      <c r="A18" s="199">
        <f>'получатели поддержки'!B18</f>
        <v>148</v>
      </c>
      <c r="B18" s="236"/>
      <c r="C18" s="98" t="str">
        <f>'получатели поддержки'!C18</f>
        <v>ООО «Спортлайн-Инвест»</v>
      </c>
      <c r="D18" s="99" t="s">
        <v>2458</v>
      </c>
      <c r="E18" s="487" t="e">
        <f>'получатели поддержки'!#REF!</f>
        <v>#REF!</v>
      </c>
    </row>
    <row r="19" spans="1:5" hidden="1" outlineLevel="1" x14ac:dyDescent="0.25">
      <c r="A19" s="199">
        <f>'получатели поддержки'!B19</f>
        <v>149</v>
      </c>
      <c r="B19" s="236"/>
      <c r="C19" s="98" t="str">
        <f>'получатели поддержки'!C19</f>
        <v>ИП Гарбузова Ю.Л.</v>
      </c>
      <c r="D19" s="99" t="s">
        <v>2458</v>
      </c>
      <c r="E19" s="487" t="e">
        <f>'получатели поддержки'!#REF!</f>
        <v>#REF!</v>
      </c>
    </row>
    <row r="20" spans="1:5" hidden="1" outlineLevel="1" x14ac:dyDescent="0.25">
      <c r="A20" s="199">
        <f>'получатели поддержки'!B20</f>
        <v>150</v>
      </c>
      <c r="B20" s="236"/>
      <c r="C20" s="98" t="str">
        <f>'получатели поддержки'!C20</f>
        <v>ЗАО "Чебаркульский рыбозавод"</v>
      </c>
      <c r="D20" s="99" t="s">
        <v>2458</v>
      </c>
      <c r="E20" s="487" t="e">
        <f>'получатели поддержки'!#REF!</f>
        <v>#REF!</v>
      </c>
    </row>
    <row r="21" spans="1:5" hidden="1" outlineLevel="1" x14ac:dyDescent="0.25">
      <c r="A21" s="199">
        <f>'получатели поддержки'!B21</f>
        <v>151</v>
      </c>
      <c r="B21" s="236"/>
      <c r="C21" s="98" t="str">
        <f>'получатели поддержки'!C21</f>
        <v>ООО "Старттекс"</v>
      </c>
      <c r="D21" s="99" t="s">
        <v>50</v>
      </c>
      <c r="E21" s="487" t="e">
        <f>'получатели поддержки'!#REF!</f>
        <v>#REF!</v>
      </c>
    </row>
    <row r="22" spans="1:5" hidden="1" outlineLevel="1" x14ac:dyDescent="0.25">
      <c r="A22" s="199">
        <f>'получатели поддержки'!B22</f>
        <v>152</v>
      </c>
      <c r="B22" s="236"/>
      <c r="C22" s="98" t="str">
        <f>'получатели поддержки'!C22</f>
        <v>ИП Ромашкина Л.Н.</v>
      </c>
      <c r="D22" s="239" t="s">
        <v>2481</v>
      </c>
      <c r="E22" s="487" t="e">
        <f>'получатели поддержки'!#REF!</f>
        <v>#REF!</v>
      </c>
    </row>
    <row r="23" spans="1:5" hidden="1" outlineLevel="1" x14ac:dyDescent="0.25">
      <c r="A23" s="199">
        <f>'получатели поддержки'!B23</f>
        <v>153</v>
      </c>
      <c r="B23" s="236"/>
      <c r="C23" s="98" t="str">
        <f>'получатели поддержки'!C23</f>
        <v>ООО "УралСтройПромСнаб"</v>
      </c>
      <c r="D23" s="99" t="s">
        <v>50</v>
      </c>
      <c r="E23" s="487" t="e">
        <f>'получатели поддержки'!#REF!</f>
        <v>#REF!</v>
      </c>
    </row>
    <row r="24" spans="1:5" hidden="1" outlineLevel="1" x14ac:dyDescent="0.25">
      <c r="A24" s="199">
        <f>'получатели поддержки'!B24</f>
        <v>154</v>
      </c>
      <c r="B24" s="236"/>
      <c r="C24" s="98" t="str">
        <f>'получатели поддержки'!C24</f>
        <v>ООО "Регионстрой"</v>
      </c>
      <c r="D24" s="99" t="s">
        <v>50</v>
      </c>
      <c r="E24" s="487" t="e">
        <f>'получатели поддержки'!#REF!</f>
        <v>#REF!</v>
      </c>
    </row>
    <row r="25" spans="1:5" ht="16.5" hidden="1" customHeight="1" outlineLevel="1" x14ac:dyDescent="0.25">
      <c r="A25" s="199">
        <f>'получатели поддержки'!B25</f>
        <v>155</v>
      </c>
      <c r="B25" s="236"/>
      <c r="C25" s="98" t="str">
        <f>'получатели поддержки'!C25</f>
        <v>ООО НПП Юнивис</v>
      </c>
      <c r="D25" s="99" t="s">
        <v>50</v>
      </c>
      <c r="E25" s="487" t="e">
        <f>'получатели поддержки'!#REF!</f>
        <v>#REF!</v>
      </c>
    </row>
    <row r="26" spans="1:5" hidden="1" outlineLevel="1" x14ac:dyDescent="0.25">
      <c r="A26" s="199">
        <f>'получатели поддержки'!B26</f>
        <v>156</v>
      </c>
      <c r="B26" s="236"/>
      <c r="C26" s="98" t="str">
        <f>'получатели поддержки'!C26</f>
        <v>ООО "Металлосервис"</v>
      </c>
      <c r="D26" s="99" t="s">
        <v>50</v>
      </c>
      <c r="E26" s="487" t="e">
        <f>'получатели поддержки'!#REF!</f>
        <v>#REF!</v>
      </c>
    </row>
    <row r="27" spans="1:5" hidden="1" outlineLevel="1" x14ac:dyDescent="0.25">
      <c r="A27" s="199">
        <f>'получатели поддержки'!B27</f>
        <v>157</v>
      </c>
      <c r="B27" s="236"/>
      <c r="C27" s="98" t="str">
        <f>'получатели поддержки'!C27</f>
        <v>ООО "Карьер сервис"</v>
      </c>
      <c r="D27" s="239" t="s">
        <v>2481</v>
      </c>
      <c r="E27" s="487" t="e">
        <f>'получатели поддержки'!#REF!</f>
        <v>#REF!</v>
      </c>
    </row>
    <row r="28" spans="1:5" hidden="1" outlineLevel="1" x14ac:dyDescent="0.25">
      <c r="A28" s="199">
        <f>'получатели поддержки'!B28</f>
        <v>158</v>
      </c>
      <c r="B28" s="236"/>
      <c r="C28" s="98" t="str">
        <f>'получатели поддержки'!C28</f>
        <v>ООО НПП «ПромТехЭмаль»</v>
      </c>
      <c r="D28" s="99" t="s">
        <v>2458</v>
      </c>
      <c r="E28" s="487" t="e">
        <f>'получатели поддержки'!#REF!</f>
        <v>#REF!</v>
      </c>
    </row>
    <row r="29" spans="1:5" hidden="1" outlineLevel="1" x14ac:dyDescent="0.25">
      <c r="A29" s="199">
        <f>'получатели поддержки'!B29</f>
        <v>159</v>
      </c>
      <c r="B29" s="236"/>
      <c r="C29" s="98" t="str">
        <f>'получатели поддержки'!C29</f>
        <v>ООО НПП «ПромТехЭмаль»</v>
      </c>
      <c r="D29" s="99" t="s">
        <v>2458</v>
      </c>
      <c r="E29" s="487" t="e">
        <f>'получатели поддержки'!#REF!</f>
        <v>#REF!</v>
      </c>
    </row>
    <row r="30" spans="1:5" hidden="1" outlineLevel="1" x14ac:dyDescent="0.25">
      <c r="A30" s="199">
        <f>'получатели поддержки'!B30</f>
        <v>160</v>
      </c>
      <c r="B30" s="236"/>
      <c r="C30" s="98" t="str">
        <f>'получатели поддержки'!C30</f>
        <v>ООО «Моттекс»</v>
      </c>
      <c r="D30" s="99" t="s">
        <v>2458</v>
      </c>
      <c r="E30" s="487" t="e">
        <f>'получатели поддержки'!#REF!</f>
        <v>#REF!</v>
      </c>
    </row>
    <row r="31" spans="1:5" hidden="1" outlineLevel="1" x14ac:dyDescent="0.25">
      <c r="A31" s="199">
        <f>'получатели поддержки'!B31</f>
        <v>161</v>
      </c>
      <c r="B31" s="236"/>
      <c r="C31" s="98" t="str">
        <f>'получатели поддержки'!C31</f>
        <v>ООО «Технологии Сварки»</v>
      </c>
      <c r="D31" s="99" t="s">
        <v>50</v>
      </c>
      <c r="E31" s="487" t="e">
        <f>'получатели поддержки'!#REF!</f>
        <v>#REF!</v>
      </c>
    </row>
    <row r="32" spans="1:5" hidden="1" outlineLevel="1" x14ac:dyDescent="0.25">
      <c r="A32" s="199">
        <f>'получатели поддержки'!B32</f>
        <v>162</v>
      </c>
      <c r="B32" s="236"/>
      <c r="C32" s="98" t="str">
        <f>'получатели поддержки'!C32</f>
        <v>ООО "Техносклад"</v>
      </c>
      <c r="D32" s="239" t="s">
        <v>2481</v>
      </c>
      <c r="E32" s="487" t="e">
        <f>'получатели поддержки'!#REF!</f>
        <v>#REF!</v>
      </c>
    </row>
    <row r="33" spans="1:5" hidden="1" outlineLevel="1" x14ac:dyDescent="0.25">
      <c r="A33" s="199">
        <f>'получатели поддержки'!B33</f>
        <v>163</v>
      </c>
      <c r="B33" s="236"/>
      <c r="C33" s="98" t="str">
        <f>'получатели поддержки'!C33</f>
        <v>ООО "Авалон"</v>
      </c>
      <c r="D33" s="99" t="s">
        <v>2458</v>
      </c>
      <c r="E33" s="487" t="e">
        <f>'получатели поддержки'!#REF!</f>
        <v>#REF!</v>
      </c>
    </row>
    <row r="34" spans="1:5" collapsed="1" x14ac:dyDescent="0.25">
      <c r="A34" s="199" t="e">
        <f>'получатели поддержки'!#REF!</f>
        <v>#REF!</v>
      </c>
      <c r="B34" s="236"/>
      <c r="C34" s="98" t="e">
        <f>'получатели поддержки'!#REF!</f>
        <v>#REF!</v>
      </c>
      <c r="D34" s="99" t="s">
        <v>50</v>
      </c>
      <c r="E34" s="487" t="e">
        <f>'получатели поддержки'!#REF!</f>
        <v>#REF!</v>
      </c>
    </row>
    <row r="35" spans="1:5" x14ac:dyDescent="0.25">
      <c r="A35" s="199" t="e">
        <f>'получатели поддержки'!#REF!</f>
        <v>#REF!</v>
      </c>
      <c r="B35" s="236"/>
      <c r="C35" s="98" t="e">
        <f>'получатели поддержки'!#REF!</f>
        <v>#REF!</v>
      </c>
      <c r="D35" s="99" t="s">
        <v>2458</v>
      </c>
      <c r="E35" s="487" t="e">
        <f>'получатели поддержки'!#REF!</f>
        <v>#REF!</v>
      </c>
    </row>
    <row r="36" spans="1:5" x14ac:dyDescent="0.25">
      <c r="A36" s="199" t="e">
        <f>'получатели поддержки'!#REF!</f>
        <v>#REF!</v>
      </c>
      <c r="B36" s="236"/>
      <c r="C36" s="98" t="e">
        <f>'получатели поддержки'!#REF!</f>
        <v>#REF!</v>
      </c>
      <c r="D36" s="239" t="s">
        <v>2481</v>
      </c>
      <c r="E36" s="487" t="e">
        <f>'получатели поддержки'!#REF!</f>
        <v>#REF!</v>
      </c>
    </row>
    <row r="37" spans="1:5" x14ac:dyDescent="0.25">
      <c r="A37" s="199" t="e">
        <f>'получатели поддержки'!#REF!</f>
        <v>#REF!</v>
      </c>
      <c r="B37" s="236"/>
      <c r="C37" s="98" t="e">
        <f>'получатели поддержки'!#REF!</f>
        <v>#REF!</v>
      </c>
      <c r="D37" s="99" t="s">
        <v>2458</v>
      </c>
      <c r="E37" s="487" t="e">
        <f>'получатели поддержки'!#REF!</f>
        <v>#REF!</v>
      </c>
    </row>
    <row r="38" spans="1:5" x14ac:dyDescent="0.25">
      <c r="A38" s="199" t="e">
        <f>'получатели поддержки'!#REF!</f>
        <v>#REF!</v>
      </c>
      <c r="B38" s="237"/>
      <c r="C38" s="98" t="e">
        <f>'получатели поддержки'!#REF!</f>
        <v>#REF!</v>
      </c>
      <c r="D38" s="99" t="s">
        <v>2458</v>
      </c>
      <c r="E38" s="487" t="e">
        <f>'получатели поддержки'!#REF!</f>
        <v>#REF!</v>
      </c>
    </row>
    <row r="39" spans="1:5" x14ac:dyDescent="0.25">
      <c r="A39" s="199" t="e">
        <f>'получатели поддержки'!#REF!</f>
        <v>#REF!</v>
      </c>
      <c r="B39" s="237"/>
      <c r="C39" s="98" t="e">
        <f>'получатели поддержки'!#REF!</f>
        <v>#REF!</v>
      </c>
      <c r="D39" s="99" t="s">
        <v>2458</v>
      </c>
      <c r="E39" s="487" t="e">
        <f>'получатели поддержки'!#REF!</f>
        <v>#REF!</v>
      </c>
    </row>
    <row r="40" spans="1:5" x14ac:dyDescent="0.25">
      <c r="A40" s="199" t="e">
        <f>'получатели поддержки'!#REF!</f>
        <v>#REF!</v>
      </c>
      <c r="B40" s="237"/>
      <c r="C40" s="98" t="e">
        <f>'получатели поддержки'!#REF!</f>
        <v>#REF!</v>
      </c>
      <c r="D40" s="99"/>
      <c r="E40" s="487" t="e">
        <f>'получатели поддержки'!#REF!</f>
        <v>#REF!</v>
      </c>
    </row>
    <row r="41" spans="1:5" x14ac:dyDescent="0.25">
      <c r="A41" s="199" t="e">
        <f>'получатели поддержки'!#REF!</f>
        <v>#REF!</v>
      </c>
      <c r="B41" s="237"/>
      <c r="C41" s="98" t="e">
        <f>'получатели поддержки'!#REF!</f>
        <v>#REF!</v>
      </c>
      <c r="D41" s="99"/>
      <c r="E41" s="487" t="e">
        <f>'получатели поддержки'!#REF!</f>
        <v>#REF!</v>
      </c>
    </row>
    <row r="42" spans="1:5" x14ac:dyDescent="0.25">
      <c r="A42" s="199" t="e">
        <f>'получатели поддержки'!#REF!</f>
        <v>#REF!</v>
      </c>
      <c r="B42" s="237"/>
      <c r="C42" s="98" t="e">
        <f>'получатели поддержки'!#REF!</f>
        <v>#REF!</v>
      </c>
      <c r="D42" s="99"/>
      <c r="E42" s="487" t="e">
        <f>'получатели поддержки'!#REF!</f>
        <v>#REF!</v>
      </c>
    </row>
    <row r="43" spans="1:5" x14ac:dyDescent="0.25">
      <c r="A43" s="199" t="e">
        <f>'получатели поддержки'!#REF!</f>
        <v>#REF!</v>
      </c>
      <c r="B43" s="237"/>
      <c r="C43" s="98" t="e">
        <f>'получатели поддержки'!#REF!</f>
        <v>#REF!</v>
      </c>
      <c r="D43" s="239"/>
      <c r="E43" s="487" t="e">
        <f>'получатели поддержки'!#REF!</f>
        <v>#REF!</v>
      </c>
    </row>
    <row r="44" spans="1:5" x14ac:dyDescent="0.25">
      <c r="A44" s="199" t="e">
        <f>'получатели поддержки'!#REF!</f>
        <v>#REF!</v>
      </c>
      <c r="B44" s="237"/>
      <c r="C44" s="98" t="e">
        <f>'получатели поддержки'!#REF!</f>
        <v>#REF!</v>
      </c>
      <c r="D44" s="239"/>
      <c r="E44" s="487" t="e">
        <f>'получатели поддержки'!#REF!</f>
        <v>#REF!</v>
      </c>
    </row>
    <row r="45" spans="1:5" x14ac:dyDescent="0.25">
      <c r="A45" s="199" t="e">
        <f>'получатели поддержки'!#REF!</f>
        <v>#REF!</v>
      </c>
      <c r="B45" s="237"/>
      <c r="C45" s="98" t="e">
        <f>'получатели поддержки'!#REF!</f>
        <v>#REF!</v>
      </c>
      <c r="D45" s="99"/>
      <c r="E45" s="487" t="e">
        <f>'получатели поддержки'!#REF!</f>
        <v>#REF!</v>
      </c>
    </row>
    <row r="46" spans="1:5" x14ac:dyDescent="0.25">
      <c r="A46" s="199" t="e">
        <f>'получатели поддержки'!#REF!</f>
        <v>#REF!</v>
      </c>
      <c r="B46" s="237"/>
      <c r="C46" s="98" t="e">
        <f>'получатели поддержки'!#REF!</f>
        <v>#REF!</v>
      </c>
      <c r="D46" s="99"/>
      <c r="E46" s="487" t="e">
        <f>'получатели поддержки'!#REF!</f>
        <v>#REF!</v>
      </c>
    </row>
    <row r="47" spans="1:5" x14ac:dyDescent="0.25">
      <c r="A47" s="199" t="e">
        <f>'получатели поддержки'!#REF!</f>
        <v>#REF!</v>
      </c>
      <c r="B47" s="237"/>
      <c r="C47" s="98" t="e">
        <f>'получатели поддержки'!#REF!</f>
        <v>#REF!</v>
      </c>
      <c r="D47" s="239"/>
      <c r="E47" s="487" t="e">
        <f>'получатели поддержки'!#REF!</f>
        <v>#REF!</v>
      </c>
    </row>
    <row r="48" spans="1:5" x14ac:dyDescent="0.25">
      <c r="A48" s="199" t="e">
        <f>'получатели поддержки'!#REF!</f>
        <v>#REF!</v>
      </c>
      <c r="B48" s="237"/>
      <c r="C48" s="98" t="e">
        <f>'получатели поддержки'!#REF!</f>
        <v>#REF!</v>
      </c>
      <c r="D48" s="239"/>
      <c r="E48" s="487" t="e">
        <f>'получатели поддержки'!#REF!</f>
        <v>#REF!</v>
      </c>
    </row>
    <row r="49" spans="1:5" x14ac:dyDescent="0.25">
      <c r="A49" s="199" t="e">
        <f>'получатели поддержки'!#REF!</f>
        <v>#REF!</v>
      </c>
      <c r="B49" s="237"/>
      <c r="C49" s="98" t="e">
        <f>'получатели поддержки'!#REF!</f>
        <v>#REF!</v>
      </c>
      <c r="D49" s="99"/>
      <c r="E49" s="487" t="e">
        <f>'получатели поддержки'!#REF!</f>
        <v>#REF!</v>
      </c>
    </row>
    <row r="50" spans="1:5" x14ac:dyDescent="0.25">
      <c r="A50" s="199" t="e">
        <f>'получатели поддержки'!#REF!</f>
        <v>#REF!</v>
      </c>
      <c r="B50" s="237"/>
      <c r="C50" s="98" t="e">
        <f>'получатели поддержки'!#REF!</f>
        <v>#REF!</v>
      </c>
      <c r="D50" s="239"/>
      <c r="E50" s="487" t="e">
        <f>'получатели поддержки'!#REF!</f>
        <v>#REF!</v>
      </c>
    </row>
    <row r="51" spans="1:5" ht="15" customHeight="1" x14ac:dyDescent="0.25">
      <c r="A51" s="199" t="e">
        <f>'получатели поддержки'!#REF!</f>
        <v>#REF!</v>
      </c>
      <c r="B51" s="237"/>
      <c r="C51" s="98" t="e">
        <f>'получатели поддержки'!#REF!</f>
        <v>#REF!</v>
      </c>
      <c r="D51" s="239"/>
      <c r="E51" s="487" t="e">
        <f>'получатели поддержки'!#REF!</f>
        <v>#REF!</v>
      </c>
    </row>
    <row r="52" spans="1:5" x14ac:dyDescent="0.25">
      <c r="A52" s="199" t="e">
        <f>'получатели поддержки'!#REF!</f>
        <v>#REF!</v>
      </c>
      <c r="B52" s="237"/>
      <c r="C52" s="98" t="e">
        <f>'получатели поддержки'!#REF!</f>
        <v>#REF!</v>
      </c>
      <c r="D52" s="239"/>
      <c r="E52" s="487" t="e">
        <f>'получатели поддержки'!#REF!</f>
        <v>#REF!</v>
      </c>
    </row>
    <row r="53" spans="1:5" x14ac:dyDescent="0.25">
      <c r="A53" s="199" t="e">
        <f>'получатели поддержки'!#REF!</f>
        <v>#REF!</v>
      </c>
      <c r="B53" s="237"/>
      <c r="C53" s="98" t="e">
        <f>'получатели поддержки'!#REF!</f>
        <v>#REF!</v>
      </c>
      <c r="D53" s="99"/>
      <c r="E53" s="487" t="e">
        <f>'получатели поддержки'!#REF!</f>
        <v>#REF!</v>
      </c>
    </row>
    <row r="54" spans="1:5" x14ac:dyDescent="0.25">
      <c r="A54" s="199" t="e">
        <f>'получатели поддержки'!#REF!</f>
        <v>#REF!</v>
      </c>
      <c r="B54" s="237"/>
      <c r="C54" s="98" t="e">
        <f>'получатели поддержки'!#REF!</f>
        <v>#REF!</v>
      </c>
      <c r="D54" s="99"/>
      <c r="E54" s="487" t="e">
        <f>'получатели поддержки'!#REF!</f>
        <v>#REF!</v>
      </c>
    </row>
    <row r="55" spans="1:5" x14ac:dyDescent="0.25">
      <c r="A55" s="199" t="e">
        <f>'получатели поддержки'!#REF!</f>
        <v>#REF!</v>
      </c>
      <c r="B55" s="237"/>
      <c r="C55" s="98" t="e">
        <f>'получатели поддержки'!#REF!</f>
        <v>#REF!</v>
      </c>
      <c r="D55" s="239"/>
      <c r="E55" s="487" t="e">
        <f>'получатели поддержки'!#REF!</f>
        <v>#REF!</v>
      </c>
    </row>
    <row r="56" spans="1:5" x14ac:dyDescent="0.25">
      <c r="A56" s="199" t="e">
        <f>'получатели поддержки'!#REF!</f>
        <v>#REF!</v>
      </c>
      <c r="B56" s="237"/>
      <c r="C56" s="98" t="e">
        <f>'получатели поддержки'!#REF!</f>
        <v>#REF!</v>
      </c>
      <c r="D56" s="99"/>
      <c r="E56" s="487" t="e">
        <f>'получатели поддержки'!#REF!</f>
        <v>#REF!</v>
      </c>
    </row>
    <row r="57" spans="1:5" x14ac:dyDescent="0.25">
      <c r="A57" s="199" t="e">
        <f>'получатели поддержки'!#REF!</f>
        <v>#REF!</v>
      </c>
      <c r="B57" s="237"/>
      <c r="C57" s="98" t="e">
        <f>'получатели поддержки'!#REF!</f>
        <v>#REF!</v>
      </c>
      <c r="D57" s="239"/>
      <c r="E57" s="487" t="e">
        <f>'получатели поддержки'!#REF!</f>
        <v>#REF!</v>
      </c>
    </row>
    <row r="58" spans="1:5" x14ac:dyDescent="0.25">
      <c r="A58" s="199" t="e">
        <f>'получатели поддержки'!#REF!</f>
        <v>#REF!</v>
      </c>
      <c r="B58" s="237"/>
      <c r="C58" s="98" t="e">
        <f>'получатели поддержки'!#REF!</f>
        <v>#REF!</v>
      </c>
      <c r="D58" s="239"/>
      <c r="E58" s="487" t="e">
        <f>'получатели поддержки'!#REF!</f>
        <v>#REF!</v>
      </c>
    </row>
    <row r="59" spans="1:5" x14ac:dyDescent="0.25">
      <c r="A59" s="199" t="e">
        <f>'получатели поддержки'!#REF!</f>
        <v>#REF!</v>
      </c>
      <c r="B59" s="237"/>
      <c r="C59" s="98" t="e">
        <f>'получатели поддержки'!#REF!</f>
        <v>#REF!</v>
      </c>
      <c r="D59" s="239"/>
      <c r="E59" s="487" t="e">
        <f>'получатели поддержки'!#REF!</f>
        <v>#REF!</v>
      </c>
    </row>
    <row r="60" spans="1:5" x14ac:dyDescent="0.25">
      <c r="A60" s="199" t="e">
        <f>'получатели поддержки'!#REF!</f>
        <v>#REF!</v>
      </c>
      <c r="B60" s="237"/>
      <c r="C60" s="98" t="e">
        <f>'получатели поддержки'!#REF!</f>
        <v>#REF!</v>
      </c>
      <c r="D60" s="239"/>
      <c r="E60" s="487" t="e">
        <f>'получатели поддержки'!#REF!</f>
        <v>#REF!</v>
      </c>
    </row>
    <row r="61" spans="1:5" x14ac:dyDescent="0.25">
      <c r="A61" s="199" t="e">
        <f>'получатели поддержки'!#REF!</f>
        <v>#REF!</v>
      </c>
      <c r="B61" s="237"/>
      <c r="C61" s="98" t="e">
        <f>'получатели поддержки'!#REF!</f>
        <v>#REF!</v>
      </c>
      <c r="D61" s="239"/>
      <c r="E61" s="487" t="e">
        <f>'получатели поддержки'!#REF!</f>
        <v>#REF!</v>
      </c>
    </row>
    <row r="62" spans="1:5" x14ac:dyDescent="0.25">
      <c r="A62" s="199" t="e">
        <f>'получатели поддержки'!#REF!</f>
        <v>#REF!</v>
      </c>
      <c r="B62" s="237"/>
      <c r="C62" s="98" t="e">
        <f>'получатели поддержки'!#REF!</f>
        <v>#REF!</v>
      </c>
      <c r="D62" s="239"/>
      <c r="E62" s="487" t="e">
        <f>'получатели поддержки'!#REF!</f>
        <v>#REF!</v>
      </c>
    </row>
    <row r="63" spans="1:5" x14ac:dyDescent="0.25">
      <c r="A63" s="199" t="e">
        <f>'получатели поддержки'!#REF!</f>
        <v>#REF!</v>
      </c>
      <c r="B63" s="237"/>
      <c r="C63" s="98" t="e">
        <f>'получатели поддержки'!#REF!</f>
        <v>#REF!</v>
      </c>
      <c r="D63" s="239"/>
      <c r="E63" s="487" t="e">
        <f>'получатели поддержки'!#REF!</f>
        <v>#REF!</v>
      </c>
    </row>
    <row r="64" spans="1:5" x14ac:dyDescent="0.25">
      <c r="A64" s="199" t="e">
        <f>'получатели поддержки'!#REF!</f>
        <v>#REF!</v>
      </c>
      <c r="B64" s="237"/>
      <c r="C64" s="98" t="e">
        <f>'получатели поддержки'!#REF!</f>
        <v>#REF!</v>
      </c>
      <c r="D64" s="239"/>
      <c r="E64" s="487" t="e">
        <f>'получатели поддержки'!#REF!</f>
        <v>#REF!</v>
      </c>
    </row>
    <row r="65" spans="1:5" x14ac:dyDescent="0.25">
      <c r="A65" s="199" t="e">
        <f>'получатели поддержки'!#REF!</f>
        <v>#REF!</v>
      </c>
      <c r="B65" s="237"/>
      <c r="C65" s="98" t="e">
        <f>'получатели поддержки'!#REF!</f>
        <v>#REF!</v>
      </c>
      <c r="D65" s="239"/>
      <c r="E65" s="487" t="e">
        <f>'получатели поддержки'!#REF!</f>
        <v>#REF!</v>
      </c>
    </row>
    <row r="66" spans="1:5" x14ac:dyDescent="0.25">
      <c r="A66" s="199" t="e">
        <f>'получатели поддержки'!#REF!</f>
        <v>#REF!</v>
      </c>
      <c r="B66" s="237"/>
      <c r="C66" s="98" t="e">
        <f>'получатели поддержки'!#REF!</f>
        <v>#REF!</v>
      </c>
      <c r="D66" s="99"/>
      <c r="E66" s="487" t="e">
        <f>'получатели поддержки'!#REF!</f>
        <v>#REF!</v>
      </c>
    </row>
    <row r="67" spans="1:5" x14ac:dyDescent="0.25">
      <c r="A67" s="199" t="e">
        <f>'получатели поддержки'!#REF!</f>
        <v>#REF!</v>
      </c>
      <c r="B67" s="237"/>
      <c r="C67" s="98" t="e">
        <f>'получатели поддержки'!#REF!</f>
        <v>#REF!</v>
      </c>
      <c r="D67" s="239"/>
      <c r="E67" s="487" t="e">
        <f>'получатели поддержки'!#REF!</f>
        <v>#REF!</v>
      </c>
    </row>
    <row r="68" spans="1:5" x14ac:dyDescent="0.25">
      <c r="A68" s="199" t="e">
        <f>'получатели поддержки'!#REF!</f>
        <v>#REF!</v>
      </c>
      <c r="B68" s="237"/>
      <c r="C68" s="98" t="e">
        <f>'получатели поддержки'!#REF!</f>
        <v>#REF!</v>
      </c>
      <c r="D68" s="99"/>
      <c r="E68" s="487" t="e">
        <f>'получатели поддержки'!#REF!</f>
        <v>#REF!</v>
      </c>
    </row>
    <row r="69" spans="1:5" x14ac:dyDescent="0.25">
      <c r="A69" s="199" t="e">
        <f>'получатели поддержки'!#REF!</f>
        <v>#REF!</v>
      </c>
      <c r="B69" s="237"/>
      <c r="C69" s="98" t="e">
        <f>'получатели поддержки'!#REF!</f>
        <v>#REF!</v>
      </c>
      <c r="D69" s="239"/>
      <c r="E69" s="487" t="e">
        <f>'получатели поддержки'!#REF!</f>
        <v>#REF!</v>
      </c>
    </row>
    <row r="70" spans="1:5" x14ac:dyDescent="0.25">
      <c r="A70" s="199" t="e">
        <f>'получатели поддержки'!#REF!</f>
        <v>#REF!</v>
      </c>
      <c r="B70" s="237"/>
      <c r="C70" s="98" t="e">
        <f>'получатели поддержки'!#REF!</f>
        <v>#REF!</v>
      </c>
      <c r="D70" s="239"/>
      <c r="E70" s="487" t="e">
        <f>'получатели поддержки'!#REF!</f>
        <v>#REF!</v>
      </c>
    </row>
    <row r="71" spans="1:5" x14ac:dyDescent="0.25">
      <c r="A71" s="199" t="e">
        <f>'получатели поддержки'!#REF!</f>
        <v>#REF!</v>
      </c>
      <c r="B71" s="237"/>
      <c r="C71" s="98" t="e">
        <f>'получатели поддержки'!#REF!</f>
        <v>#REF!</v>
      </c>
      <c r="D71" s="99"/>
      <c r="E71" s="487" t="e">
        <f>'получатели поддержки'!#REF!</f>
        <v>#REF!</v>
      </c>
    </row>
    <row r="72" spans="1:5" x14ac:dyDescent="0.25">
      <c r="A72" s="199" t="e">
        <f>'получатели поддержки'!#REF!</f>
        <v>#REF!</v>
      </c>
      <c r="B72" s="237"/>
      <c r="C72" s="98" t="e">
        <f>'получатели поддержки'!#REF!</f>
        <v>#REF!</v>
      </c>
      <c r="D72" s="99"/>
      <c r="E72" s="487" t="e">
        <f>'получатели поддержки'!#REF!</f>
        <v>#REF!</v>
      </c>
    </row>
    <row r="73" spans="1:5" x14ac:dyDescent="0.25">
      <c r="A73" s="199" t="e">
        <f>'получатели поддержки'!#REF!</f>
        <v>#REF!</v>
      </c>
      <c r="B73" s="237"/>
      <c r="C73" s="98" t="e">
        <f>'получатели поддержки'!#REF!</f>
        <v>#REF!</v>
      </c>
      <c r="D73" s="99"/>
      <c r="E73" s="487" t="e">
        <f>'получатели поддержки'!#REF!</f>
        <v>#REF!</v>
      </c>
    </row>
    <row r="74" spans="1:5" x14ac:dyDescent="0.25">
      <c r="A74" s="199" t="e">
        <f>'получатели поддержки'!#REF!</f>
        <v>#REF!</v>
      </c>
      <c r="B74" s="237"/>
      <c r="C74" s="98" t="e">
        <f>'получатели поддержки'!#REF!</f>
        <v>#REF!</v>
      </c>
      <c r="D74" s="99"/>
      <c r="E74" s="99"/>
    </row>
    <row r="75" spans="1:5" x14ac:dyDescent="0.25">
      <c r="A75" s="199" t="e">
        <f>'получатели поддержки'!#REF!</f>
        <v>#REF!</v>
      </c>
      <c r="B75" s="237"/>
      <c r="C75" s="98" t="e">
        <f>'получатели поддержки'!#REF!</f>
        <v>#REF!</v>
      </c>
      <c r="D75" s="99"/>
      <c r="E75" s="99"/>
    </row>
    <row r="76" spans="1:5" ht="17.25" customHeight="1" x14ac:dyDescent="0.25">
      <c r="A76" s="199" t="e">
        <f>'получатели поддержки'!#REF!</f>
        <v>#REF!</v>
      </c>
      <c r="B76" s="237"/>
      <c r="C76" s="98" t="e">
        <f>'получатели поддержки'!#REF!</f>
        <v>#REF!</v>
      </c>
      <c r="D76" s="239"/>
      <c r="E76" s="99"/>
    </row>
    <row r="77" spans="1:5" ht="17.25" customHeight="1" x14ac:dyDescent="0.25">
      <c r="A77" s="199" t="e">
        <f>'получатели поддержки'!#REF!</f>
        <v>#REF!</v>
      </c>
      <c r="B77" s="237"/>
      <c r="C77" s="98" t="e">
        <f>'получатели поддержки'!#REF!</f>
        <v>#REF!</v>
      </c>
      <c r="D77" s="99"/>
      <c r="E77" s="99"/>
    </row>
    <row r="78" spans="1:5" ht="29.25" customHeight="1" x14ac:dyDescent="0.25">
      <c r="A78" s="199" t="e">
        <f>'получатели поддержки'!#REF!</f>
        <v>#REF!</v>
      </c>
      <c r="B78" s="237"/>
      <c r="C78" s="98" t="e">
        <f>'получатели поддержки'!#REF!</f>
        <v>#REF!</v>
      </c>
      <c r="D78" s="238"/>
      <c r="E78" s="238"/>
    </row>
    <row r="79" spans="1:5" x14ac:dyDescent="0.25">
      <c r="A79" s="199" t="e">
        <f>'получатели поддержки'!#REF!</f>
        <v>#REF!</v>
      </c>
      <c r="B79" s="237"/>
      <c r="C79" s="98" t="e">
        <f>'получатели поддержки'!#REF!</f>
        <v>#REF!</v>
      </c>
      <c r="D79" s="238"/>
      <c r="E79" s="238"/>
    </row>
    <row r="80" spans="1:5" x14ac:dyDescent="0.25">
      <c r="A80" s="199" t="e">
        <f>'получатели поддержки'!#REF!</f>
        <v>#REF!</v>
      </c>
      <c r="B80" s="237"/>
      <c r="C80" s="98" t="e">
        <f>'получатели поддержки'!#REF!</f>
        <v>#REF!</v>
      </c>
      <c r="D80" s="239"/>
      <c r="E80" s="99"/>
    </row>
    <row r="81" spans="1:5" x14ac:dyDescent="0.25">
      <c r="A81" s="199" t="e">
        <f>'получатели поддержки'!#REF!</f>
        <v>#REF!</v>
      </c>
      <c r="B81" s="237"/>
      <c r="C81" s="98" t="e">
        <f>'получатели поддержки'!#REF!</f>
        <v>#REF!</v>
      </c>
      <c r="D81" s="99"/>
      <c r="E81" s="99"/>
    </row>
    <row r="82" spans="1:5" x14ac:dyDescent="0.25">
      <c r="A82" s="199" t="e">
        <f>'получатели поддержки'!#REF!</f>
        <v>#REF!</v>
      </c>
      <c r="B82" s="237"/>
      <c r="C82" s="98" t="e">
        <f>'получатели поддержки'!#REF!</f>
        <v>#REF!</v>
      </c>
      <c r="D82" s="239"/>
      <c r="E82" s="99"/>
    </row>
    <row r="83" spans="1:5" x14ac:dyDescent="0.25">
      <c r="A83" s="199" t="e">
        <f>'получатели поддержки'!#REF!</f>
        <v>#REF!</v>
      </c>
      <c r="B83" s="237"/>
      <c r="C83" s="98" t="e">
        <f>'получатели поддержки'!#REF!</f>
        <v>#REF!</v>
      </c>
      <c r="D83" s="238"/>
      <c r="E83" s="238"/>
    </row>
    <row r="84" spans="1:5" x14ac:dyDescent="0.25">
      <c r="A84" s="199" t="e">
        <f>'получатели поддержки'!#REF!</f>
        <v>#REF!</v>
      </c>
      <c r="B84" s="237"/>
      <c r="C84" s="98" t="e">
        <f>'получатели поддержки'!#REF!</f>
        <v>#REF!</v>
      </c>
      <c r="D84" s="99"/>
      <c r="E84" s="99"/>
    </row>
    <row r="85" spans="1:5" x14ac:dyDescent="0.25">
      <c r="A85" s="199" t="e">
        <f>'получатели поддержки'!#REF!</f>
        <v>#REF!</v>
      </c>
      <c r="B85" s="237"/>
      <c r="C85" s="98" t="e">
        <f>'получатели поддержки'!#REF!</f>
        <v>#REF!</v>
      </c>
      <c r="D85" s="99"/>
      <c r="E85" s="99"/>
    </row>
    <row r="86" spans="1:5" x14ac:dyDescent="0.25">
      <c r="A86" s="199" t="e">
        <f>'получатели поддержки'!#REF!</f>
        <v>#REF!</v>
      </c>
      <c r="B86" s="237"/>
      <c r="C86" s="98" t="e">
        <f>'получатели поддержки'!#REF!</f>
        <v>#REF!</v>
      </c>
      <c r="D86" s="238"/>
      <c r="E86" s="99"/>
    </row>
    <row r="87" spans="1:5" x14ac:dyDescent="0.25">
      <c r="A87" s="199" t="e">
        <f>'получатели поддержки'!#REF!</f>
        <v>#REF!</v>
      </c>
      <c r="B87" s="237"/>
      <c r="C87" s="98" t="e">
        <f>'получатели поддержки'!#REF!</f>
        <v>#REF!</v>
      </c>
      <c r="D87" s="99"/>
      <c r="E87" s="99"/>
    </row>
    <row r="88" spans="1:5" x14ac:dyDescent="0.25">
      <c r="A88" s="199" t="e">
        <f>'получатели поддержки'!#REF!</f>
        <v>#REF!</v>
      </c>
      <c r="B88" s="237"/>
      <c r="C88" s="98" t="e">
        <f>'получатели поддержки'!#REF!</f>
        <v>#REF!</v>
      </c>
      <c r="D88" s="238"/>
      <c r="E88" s="99"/>
    </row>
    <row r="89" spans="1:5" x14ac:dyDescent="0.25">
      <c r="A89" s="199" t="e">
        <f>'получатели поддержки'!#REF!</f>
        <v>#REF!</v>
      </c>
      <c r="B89" s="237"/>
      <c r="C89" s="98" t="e">
        <f>'получатели поддержки'!#REF!</f>
        <v>#REF!</v>
      </c>
      <c r="D89" s="238"/>
      <c r="E89" s="99"/>
    </row>
    <row r="90" spans="1:5" x14ac:dyDescent="0.25">
      <c r="A90" s="199" t="e">
        <f>'получатели поддержки'!#REF!</f>
        <v>#REF!</v>
      </c>
      <c r="B90" s="237"/>
      <c r="C90" s="98" t="e">
        <f>'получатели поддержки'!#REF!</f>
        <v>#REF!</v>
      </c>
      <c r="D90" s="99"/>
      <c r="E90" s="99"/>
    </row>
    <row r="91" spans="1:5" x14ac:dyDescent="0.25">
      <c r="A91" s="199" t="e">
        <f>'получатели поддержки'!#REF!</f>
        <v>#REF!</v>
      </c>
      <c r="B91" s="237"/>
      <c r="C91" s="98" t="e">
        <f>'получатели поддержки'!#REF!</f>
        <v>#REF!</v>
      </c>
      <c r="D91" s="239"/>
      <c r="E91" s="99"/>
    </row>
    <row r="92" spans="1:5" x14ac:dyDescent="0.25">
      <c r="A92" s="199" t="e">
        <f>'получатели поддержки'!#REF!</f>
        <v>#REF!</v>
      </c>
      <c r="B92" s="237"/>
      <c r="C92" s="98" t="e">
        <f>'получатели поддержки'!#REF!</f>
        <v>#REF!</v>
      </c>
      <c r="D92" s="238"/>
      <c r="E92" s="99"/>
    </row>
    <row r="93" spans="1:5" x14ac:dyDescent="0.25">
      <c r="A93" s="199" t="e">
        <f>'получатели поддержки'!#REF!</f>
        <v>#REF!</v>
      </c>
      <c r="B93" s="237"/>
      <c r="C93" s="98" t="e">
        <f>'получатели поддержки'!#REF!</f>
        <v>#REF!</v>
      </c>
      <c r="D93" s="99"/>
      <c r="E93" s="99"/>
    </row>
    <row r="94" spans="1:5" x14ac:dyDescent="0.25">
      <c r="A94" s="199" t="e">
        <f>'получатели поддержки'!#REF!</f>
        <v>#REF!</v>
      </c>
      <c r="B94" s="237"/>
      <c r="C94" s="98" t="e">
        <f>'получатели поддержки'!#REF!</f>
        <v>#REF!</v>
      </c>
      <c r="D94" s="238"/>
      <c r="E94" s="99"/>
    </row>
    <row r="95" spans="1:5" x14ac:dyDescent="0.25">
      <c r="A95" s="199" t="e">
        <f>'получатели поддержки'!#REF!</f>
        <v>#REF!</v>
      </c>
      <c r="B95" s="237"/>
      <c r="C95" s="98" t="e">
        <f>'получатели поддержки'!#REF!</f>
        <v>#REF!</v>
      </c>
      <c r="D95" s="239"/>
      <c r="E95" s="99"/>
    </row>
    <row r="96" spans="1:5" x14ac:dyDescent="0.25">
      <c r="A96" s="199" t="e">
        <f>'получатели поддержки'!#REF!</f>
        <v>#REF!</v>
      </c>
      <c r="B96" s="237"/>
      <c r="C96" s="98" t="e">
        <f>'получатели поддержки'!#REF!</f>
        <v>#REF!</v>
      </c>
      <c r="D96" s="99"/>
      <c r="E96" s="99"/>
    </row>
    <row r="97" spans="1:5" x14ac:dyDescent="0.25">
      <c r="A97" s="199" t="e">
        <f>'получатели поддержки'!#REF!</f>
        <v>#REF!</v>
      </c>
      <c r="B97" s="28"/>
      <c r="C97" s="98" t="e">
        <f>'получатели поддержки'!#REF!</f>
        <v>#REF!</v>
      </c>
      <c r="D97" s="239"/>
      <c r="E97" s="99"/>
    </row>
    <row r="98" spans="1:5" x14ac:dyDescent="0.25">
      <c r="A98" s="199" t="e">
        <f>'получатели поддержки'!#REF!</f>
        <v>#REF!</v>
      </c>
      <c r="B98" s="28"/>
      <c r="C98" s="98" t="e">
        <f>'получатели поддержки'!#REF!</f>
        <v>#REF!</v>
      </c>
      <c r="D98" s="238"/>
      <c r="E98" s="99"/>
    </row>
    <row r="99" spans="1:5" x14ac:dyDescent="0.25">
      <c r="A99" s="199" t="e">
        <f>'получатели поддержки'!#REF!</f>
        <v>#REF!</v>
      </c>
      <c r="B99" s="359"/>
      <c r="C99" s="98" t="e">
        <f>'получатели поддержки'!#REF!</f>
        <v>#REF!</v>
      </c>
      <c r="D99" s="99"/>
      <c r="E99" s="99"/>
    </row>
    <row r="100" spans="1:5" x14ac:dyDescent="0.25">
      <c r="A100" s="199" t="e">
        <f>'получатели поддержки'!#REF!</f>
        <v>#REF!</v>
      </c>
      <c r="B100" s="28"/>
      <c r="C100" s="98" t="e">
        <f>'получатели поддержки'!#REF!</f>
        <v>#REF!</v>
      </c>
      <c r="D100" s="238"/>
      <c r="E100" s="99"/>
    </row>
    <row r="101" spans="1:5" x14ac:dyDescent="0.25">
      <c r="A101" s="199" t="e">
        <f>'получатели поддержки'!#REF!</f>
        <v>#REF!</v>
      </c>
      <c r="B101" s="28"/>
      <c r="C101" s="98" t="e">
        <f>'получатели поддержки'!#REF!</f>
        <v>#REF!</v>
      </c>
      <c r="D101" s="239"/>
      <c r="E101" s="99"/>
    </row>
    <row r="102" spans="1:5" x14ac:dyDescent="0.25">
      <c r="A102" s="199" t="e">
        <f>'получатели поддержки'!#REF!</f>
        <v>#REF!</v>
      </c>
      <c r="B102" s="28"/>
      <c r="C102" s="98" t="e">
        <f>'получатели поддержки'!#REF!</f>
        <v>#REF!</v>
      </c>
      <c r="D102" s="239"/>
      <c r="E102" s="99"/>
    </row>
    <row r="103" spans="1:5" ht="17.25" customHeight="1" x14ac:dyDescent="0.25">
      <c r="A103" s="199" t="e">
        <f>'получатели поддержки'!#REF!</f>
        <v>#REF!</v>
      </c>
      <c r="B103" s="28"/>
      <c r="C103" s="98" t="e">
        <f>'получатели поддержки'!#REF!</f>
        <v>#REF!</v>
      </c>
      <c r="D103" s="238"/>
      <c r="E103" s="99"/>
    </row>
    <row r="104" spans="1:5" ht="49.5" customHeight="1" x14ac:dyDescent="0.25">
      <c r="A104" s="199" t="e">
        <f>'получатели поддержки'!#REF!</f>
        <v>#REF!</v>
      </c>
      <c r="B104" s="236"/>
      <c r="C104" s="98" t="e">
        <f>'получатели поддержки'!#REF!</f>
        <v>#REF!</v>
      </c>
      <c r="D104" s="238"/>
      <c r="E104" s="238"/>
    </row>
    <row r="105" spans="1:5" ht="21" customHeight="1" x14ac:dyDescent="0.25">
      <c r="A105" s="199" t="e">
        <f>'получатели поддержки'!#REF!</f>
        <v>#REF!</v>
      </c>
      <c r="B105" s="236"/>
      <c r="C105" s="98" t="e">
        <f>'получатели поддержки'!#REF!</f>
        <v>#REF!</v>
      </c>
      <c r="D105" s="238"/>
      <c r="E105" s="238"/>
    </row>
    <row r="106" spans="1:5" ht="16.5" customHeight="1" x14ac:dyDescent="0.25">
      <c r="A106" s="199">
        <f>'получатели поддержки'!B34</f>
        <v>0</v>
      </c>
      <c r="B106" s="346"/>
      <c r="C106" s="98">
        <f>'получатели поддержки'!C34</f>
        <v>0</v>
      </c>
      <c r="D106" s="347"/>
      <c r="E106" s="238"/>
    </row>
    <row r="107" spans="1:5" x14ac:dyDescent="0.25">
      <c r="A107" s="199">
        <f>'получатели поддержки'!B35</f>
        <v>0</v>
      </c>
      <c r="B107" s="346"/>
      <c r="C107" s="98">
        <f>'получатели поддержки'!C35</f>
        <v>0</v>
      </c>
      <c r="D107" s="238"/>
      <c r="E107" s="238"/>
    </row>
    <row r="108" spans="1:5" x14ac:dyDescent="0.25">
      <c r="A108" s="199">
        <f>'получатели поддержки'!B36</f>
        <v>0</v>
      </c>
      <c r="B108" s="346"/>
      <c r="C108" s="98">
        <f>'получатели поддержки'!C36</f>
        <v>0</v>
      </c>
      <c r="D108" s="238"/>
      <c r="E108" s="238"/>
    </row>
    <row r="109" spans="1:5" x14ac:dyDescent="0.25">
      <c r="A109" s="199">
        <f>'получатели поддержки'!B37</f>
        <v>0</v>
      </c>
      <c r="B109" s="346"/>
      <c r="C109" s="98">
        <f>'получатели поддержки'!C37</f>
        <v>0</v>
      </c>
      <c r="D109" s="238"/>
      <c r="E109" s="238"/>
    </row>
    <row r="110" spans="1:5" x14ac:dyDescent="0.25">
      <c r="A110" s="199">
        <f>'получатели поддержки'!B38</f>
        <v>0</v>
      </c>
      <c r="B110" s="346"/>
      <c r="C110" s="98">
        <f>'получатели поддержки'!C38</f>
        <v>0</v>
      </c>
      <c r="D110" s="238"/>
      <c r="E110" s="99"/>
    </row>
    <row r="111" spans="1:5" x14ac:dyDescent="0.25">
      <c r="A111" s="199">
        <f>'получатели поддержки'!B39</f>
        <v>0</v>
      </c>
      <c r="B111" s="346"/>
      <c r="C111" s="98">
        <f>'получатели поддержки'!C39</f>
        <v>0</v>
      </c>
      <c r="D111" s="238"/>
      <c r="E111" s="99"/>
    </row>
    <row r="112" spans="1:5" x14ac:dyDescent="0.25">
      <c r="A112" s="199">
        <f>'получатели поддержки'!B40</f>
        <v>0</v>
      </c>
      <c r="B112" s="346"/>
      <c r="C112" s="98">
        <f>'получатели поддержки'!C40</f>
        <v>0</v>
      </c>
      <c r="D112" s="238"/>
      <c r="E112" s="99"/>
    </row>
    <row r="113" spans="1:5" x14ac:dyDescent="0.25">
      <c r="A113" s="199">
        <f>'получатели поддержки'!B41</f>
        <v>0</v>
      </c>
      <c r="B113" s="346"/>
      <c r="C113" s="98">
        <f>'получатели поддержки'!C41</f>
        <v>0</v>
      </c>
      <c r="D113" s="238"/>
      <c r="E113" s="99"/>
    </row>
    <row r="114" spans="1:5" x14ac:dyDescent="0.25">
      <c r="A114" s="199">
        <f>'получатели поддержки'!B42</f>
        <v>0</v>
      </c>
      <c r="B114" s="346"/>
      <c r="C114" s="98">
        <f>'получатели поддержки'!C42</f>
        <v>0</v>
      </c>
      <c r="D114" s="238"/>
      <c r="E114" s="99"/>
    </row>
    <row r="115" spans="1:5" x14ac:dyDescent="0.25">
      <c r="A115" s="199">
        <f>'получатели поддержки'!B43</f>
        <v>0</v>
      </c>
      <c r="B115" s="346"/>
      <c r="C115" s="98">
        <f>'получатели поддержки'!C43</f>
        <v>0</v>
      </c>
      <c r="D115" s="238"/>
      <c r="E115" s="238"/>
    </row>
    <row r="116" spans="1:5" x14ac:dyDescent="0.25">
      <c r="A116" s="199">
        <f>'получатели поддержки'!B44</f>
        <v>0</v>
      </c>
      <c r="B116" s="346"/>
      <c r="C116" s="98">
        <f>'получатели поддержки'!C44</f>
        <v>0</v>
      </c>
      <c r="D116" s="238"/>
      <c r="E116" s="238"/>
    </row>
    <row r="117" spans="1:5" x14ac:dyDescent="0.25">
      <c r="A117" s="199">
        <f>'получатели поддержки'!B45</f>
        <v>0</v>
      </c>
      <c r="B117" s="346"/>
      <c r="C117" s="98">
        <f>'получатели поддержки'!C45</f>
        <v>0</v>
      </c>
      <c r="D117" s="238"/>
      <c r="E117" s="238"/>
    </row>
    <row r="118" spans="1:5" x14ac:dyDescent="0.25">
      <c r="A118" s="199">
        <f>'получатели поддержки'!B46</f>
        <v>0</v>
      </c>
      <c r="B118" s="346"/>
      <c r="C118" s="98">
        <f>'получатели поддержки'!C46</f>
        <v>0</v>
      </c>
      <c r="D118" s="238"/>
      <c r="E118" s="99"/>
    </row>
    <row r="119" spans="1:5" x14ac:dyDescent="0.25">
      <c r="A119" s="199">
        <f>'получатели поддержки'!B47</f>
        <v>0</v>
      </c>
      <c r="B119" s="346"/>
      <c r="C119" s="98">
        <f>'получатели поддержки'!C47</f>
        <v>0</v>
      </c>
      <c r="D119" s="238"/>
      <c r="E119" s="99"/>
    </row>
    <row r="120" spans="1:5" x14ac:dyDescent="0.25">
      <c r="A120" s="199">
        <f>'получатели поддержки'!B48</f>
        <v>0</v>
      </c>
      <c r="B120" s="236"/>
      <c r="C120" s="98">
        <f>'получатели поддержки'!C48</f>
        <v>0</v>
      </c>
      <c r="D120" s="238"/>
      <c r="E120" s="238"/>
    </row>
    <row r="121" spans="1:5" x14ac:dyDescent="0.25">
      <c r="A121" s="199">
        <f>'получатели поддержки'!B49</f>
        <v>0</v>
      </c>
      <c r="B121" s="346"/>
      <c r="C121" s="98">
        <f>'получатели поддержки'!C49</f>
        <v>0</v>
      </c>
      <c r="D121" s="238"/>
      <c r="E121" s="99"/>
    </row>
    <row r="122" spans="1:5" x14ac:dyDescent="0.25">
      <c r="A122" s="199">
        <f>'получатели поддержки'!B50</f>
        <v>0</v>
      </c>
      <c r="B122" s="346"/>
      <c r="C122" s="98">
        <f>'получатели поддержки'!C50</f>
        <v>0</v>
      </c>
      <c r="D122" s="238"/>
      <c r="E122" s="99"/>
    </row>
    <row r="123" spans="1:5" x14ac:dyDescent="0.25">
      <c r="A123" s="199">
        <f>'получатели поддержки'!B51</f>
        <v>0</v>
      </c>
      <c r="B123" s="346"/>
      <c r="C123" s="98">
        <f>'получатели поддержки'!C51</f>
        <v>0</v>
      </c>
      <c r="D123" s="238"/>
      <c r="E123" s="99"/>
    </row>
    <row r="124" spans="1:5" x14ac:dyDescent="0.25">
      <c r="A124" s="199">
        <f>'получатели поддержки'!B52</f>
        <v>0</v>
      </c>
      <c r="B124" s="346"/>
      <c r="C124" s="98">
        <f>'получатели поддержки'!C52</f>
        <v>0</v>
      </c>
      <c r="D124" s="238"/>
      <c r="E124" s="99"/>
    </row>
    <row r="125" spans="1:5" x14ac:dyDescent="0.25">
      <c r="A125" s="199">
        <f>'получатели поддержки'!B53</f>
        <v>0</v>
      </c>
      <c r="B125" s="346"/>
      <c r="C125" s="98">
        <f>'получатели поддержки'!C53</f>
        <v>0</v>
      </c>
      <c r="D125" s="238"/>
      <c r="E125" s="99"/>
    </row>
    <row r="126" spans="1:5" x14ac:dyDescent="0.25">
      <c r="A126" s="199">
        <f>'получатели поддержки'!B54</f>
        <v>0</v>
      </c>
      <c r="B126" s="346"/>
      <c r="C126" s="98">
        <f>'получатели поддержки'!C54</f>
        <v>0</v>
      </c>
      <c r="D126" s="238"/>
      <c r="E126" s="99"/>
    </row>
    <row r="127" spans="1:5" x14ac:dyDescent="0.25">
      <c r="A127" s="199">
        <f>'получатели поддержки'!B55</f>
        <v>0</v>
      </c>
      <c r="B127" s="346"/>
      <c r="C127" s="98">
        <f>'получатели поддержки'!C55</f>
        <v>0</v>
      </c>
      <c r="D127" s="238"/>
      <c r="E127" s="99"/>
    </row>
    <row r="128" spans="1:5" x14ac:dyDescent="0.25">
      <c r="A128" s="199">
        <f>'получатели поддержки'!B56</f>
        <v>0</v>
      </c>
      <c r="B128" s="346"/>
      <c r="C128" s="98">
        <f>'получатели поддержки'!C56</f>
        <v>0</v>
      </c>
      <c r="D128" s="238"/>
      <c r="E128" s="99"/>
    </row>
    <row r="129" spans="1:5" x14ac:dyDescent="0.25">
      <c r="A129" s="199">
        <f>'получатели поддержки'!B57</f>
        <v>0</v>
      </c>
      <c r="B129" s="346"/>
      <c r="C129" s="98">
        <f>'получатели поддержки'!C57</f>
        <v>0</v>
      </c>
      <c r="D129" s="238"/>
      <c r="E129" s="99"/>
    </row>
    <row r="130" spans="1:5" x14ac:dyDescent="0.25">
      <c r="A130" s="199">
        <f>'получатели поддержки'!B58</f>
        <v>0</v>
      </c>
      <c r="B130" s="346"/>
      <c r="C130" s="98">
        <f>'получатели поддержки'!C58</f>
        <v>0</v>
      </c>
      <c r="D130" s="238"/>
      <c r="E130" s="99"/>
    </row>
    <row r="131" spans="1:5" ht="17.25" customHeight="1" x14ac:dyDescent="0.25">
      <c r="A131" s="199">
        <f>'получатели поддержки'!B59</f>
        <v>0</v>
      </c>
      <c r="B131" s="346"/>
      <c r="C131" s="98">
        <f>'получатели поддержки'!C59</f>
        <v>0</v>
      </c>
      <c r="D131" s="238"/>
      <c r="E131" s="99"/>
    </row>
    <row r="132" spans="1:5" ht="17.25" customHeight="1" x14ac:dyDescent="0.25">
      <c r="A132" s="199">
        <f>'получатели поддержки'!B60</f>
        <v>0</v>
      </c>
      <c r="B132" s="346"/>
      <c r="C132" s="98">
        <f>'получатели поддержки'!C60</f>
        <v>0</v>
      </c>
      <c r="D132" s="238"/>
      <c r="E132" s="99"/>
    </row>
    <row r="133" spans="1:5" ht="16.5" customHeight="1" x14ac:dyDescent="0.25">
      <c r="A133" s="199">
        <f>'получатели поддержки'!B61</f>
        <v>0</v>
      </c>
      <c r="B133" s="346"/>
      <c r="C133" s="98">
        <f>'получатели поддержки'!C61</f>
        <v>0</v>
      </c>
      <c r="D133" s="238"/>
      <c r="E133" s="99"/>
    </row>
    <row r="134" spans="1:5" ht="17.25" customHeight="1" x14ac:dyDescent="0.25">
      <c r="A134" s="199">
        <f>'получатели поддержки'!B62</f>
        <v>0</v>
      </c>
      <c r="B134" s="346"/>
      <c r="C134" s="98">
        <f>'получатели поддержки'!C62</f>
        <v>0</v>
      </c>
      <c r="D134" s="238"/>
      <c r="E134" s="99"/>
    </row>
    <row r="135" spans="1:5" x14ac:dyDescent="0.25">
      <c r="A135" s="199">
        <f>'получатели поддержки'!B63</f>
        <v>0</v>
      </c>
      <c r="B135" s="346"/>
      <c r="C135" s="98">
        <f>'получатели поддержки'!C63</f>
        <v>0</v>
      </c>
      <c r="D135" s="238"/>
      <c r="E135" s="99"/>
    </row>
    <row r="136" spans="1:5" x14ac:dyDescent="0.25">
      <c r="A136" s="199">
        <f>'получатели поддержки'!B64</f>
        <v>0</v>
      </c>
      <c r="B136" s="346"/>
      <c r="C136" s="98">
        <f>'получатели поддержки'!C64</f>
        <v>0</v>
      </c>
      <c r="D136" s="238"/>
      <c r="E136" s="99"/>
    </row>
    <row r="137" spans="1:5" x14ac:dyDescent="0.25">
      <c r="A137" s="98"/>
      <c r="B137" s="346"/>
      <c r="C137" s="238"/>
      <c r="D137" s="28"/>
      <c r="E137" s="99"/>
    </row>
    <row r="138" spans="1:5" x14ac:dyDescent="0.25">
      <c r="A138" s="98"/>
      <c r="B138" s="346"/>
      <c r="C138" s="238"/>
      <c r="D138" s="28"/>
      <c r="E138" s="99"/>
    </row>
    <row r="139" spans="1:5" x14ac:dyDescent="0.25">
      <c r="A139" s="27"/>
      <c r="B139" s="28"/>
      <c r="C139" s="28"/>
      <c r="D139" s="28"/>
      <c r="E139" s="28"/>
    </row>
    <row r="140" spans="1:5" x14ac:dyDescent="0.25">
      <c r="A140" s="27"/>
      <c r="B140" s="28"/>
      <c r="C140" s="28"/>
      <c r="D140" s="28"/>
      <c r="E140" s="28"/>
    </row>
    <row r="141" spans="1:5" x14ac:dyDescent="0.25">
      <c r="A141" s="27"/>
      <c r="B141" s="28"/>
      <c r="C141" s="28"/>
      <c r="D141" s="28"/>
      <c r="E141" s="28"/>
    </row>
    <row r="142" spans="1:5" x14ac:dyDescent="0.25">
      <c r="A142" s="27"/>
      <c r="B142" s="28"/>
      <c r="C142" s="28"/>
      <c r="D142" s="28"/>
      <c r="E142" s="28"/>
    </row>
    <row r="143" spans="1:5" x14ac:dyDescent="0.25">
      <c r="A143" s="27"/>
      <c r="B143" s="28"/>
      <c r="C143" s="28"/>
      <c r="D143" s="28"/>
      <c r="E143" s="28"/>
    </row>
    <row r="144" spans="1:5" x14ac:dyDescent="0.25">
      <c r="A144" s="27"/>
      <c r="B144" s="28"/>
      <c r="C144" s="28"/>
      <c r="D144" s="28"/>
      <c r="E144" s="28"/>
    </row>
    <row r="145" spans="1:5" x14ac:dyDescent="0.25">
      <c r="A145" s="27"/>
      <c r="B145" s="28"/>
      <c r="C145" s="28"/>
      <c r="D145" s="28"/>
      <c r="E145" s="28"/>
    </row>
    <row r="146" spans="1:5" x14ac:dyDescent="0.25">
      <c r="A146" s="27"/>
      <c r="B146" s="28"/>
      <c r="C146" s="28"/>
      <c r="D146" s="28"/>
      <c r="E146" s="28"/>
    </row>
    <row r="147" spans="1:5" x14ac:dyDescent="0.25">
      <c r="A147" s="27"/>
      <c r="B147" s="28"/>
      <c r="C147" s="28"/>
      <c r="D147" s="28"/>
      <c r="E147" s="28"/>
    </row>
    <row r="148" spans="1:5" x14ac:dyDescent="0.25">
      <c r="A148" s="27"/>
      <c r="B148" s="28"/>
      <c r="C148" s="28"/>
      <c r="D148" s="28"/>
      <c r="E148" s="28"/>
    </row>
    <row r="149" spans="1:5" x14ac:dyDescent="0.25">
      <c r="A149" s="27"/>
      <c r="B149" s="28"/>
      <c r="C149" s="28"/>
      <c r="D149" s="28"/>
      <c r="E149" s="28"/>
    </row>
    <row r="150" spans="1:5" x14ac:dyDescent="0.25">
      <c r="A150" s="27"/>
      <c r="B150" s="28"/>
      <c r="C150" s="28"/>
      <c r="D150" s="28"/>
      <c r="E150" s="28"/>
    </row>
    <row r="151" spans="1:5" x14ac:dyDescent="0.25">
      <c r="A151" s="27"/>
      <c r="B151" s="28"/>
      <c r="C151" s="28"/>
      <c r="D151" s="28"/>
      <c r="E151" s="28"/>
    </row>
    <row r="152" spans="1:5" x14ac:dyDescent="0.25">
      <c r="A152" s="27"/>
      <c r="B152" s="28"/>
      <c r="C152" s="28"/>
      <c r="D152" s="28"/>
      <c r="E152" s="28"/>
    </row>
    <row r="153" spans="1:5" x14ac:dyDescent="0.25">
      <c r="A153" s="27"/>
      <c r="B153" s="28"/>
      <c r="C153" s="28"/>
      <c r="D153" s="28"/>
      <c r="E153" s="28"/>
    </row>
    <row r="154" spans="1:5" x14ac:dyDescent="0.25">
      <c r="D154" s="28"/>
      <c r="E154" s="28"/>
    </row>
    <row r="155" spans="1:5" x14ac:dyDescent="0.25">
      <c r="D155" s="28"/>
      <c r="E155" s="28"/>
    </row>
    <row r="156" spans="1:5" x14ac:dyDescent="0.25">
      <c r="D156" s="28"/>
      <c r="E156" s="28"/>
    </row>
    <row r="157" spans="1:5" x14ac:dyDescent="0.25">
      <c r="D157" s="28"/>
      <c r="E157" s="28"/>
    </row>
    <row r="158" spans="1:5" x14ac:dyDescent="0.25">
      <c r="D158" s="28"/>
      <c r="E158" s="28"/>
    </row>
    <row r="159" spans="1:5" x14ac:dyDescent="0.25">
      <c r="D159" s="28"/>
      <c r="E159" s="28"/>
    </row>
    <row r="160" spans="1:5" x14ac:dyDescent="0.25">
      <c r="D160" s="28"/>
      <c r="E160" s="28"/>
    </row>
    <row r="161" spans="4:5" x14ac:dyDescent="0.25">
      <c r="D161" s="28"/>
      <c r="E161" s="28"/>
    </row>
    <row r="162" spans="4:5" x14ac:dyDescent="0.25">
      <c r="D162" s="28"/>
      <c r="E162" s="28"/>
    </row>
    <row r="163" spans="4:5" x14ac:dyDescent="0.25">
      <c r="D163" s="28"/>
      <c r="E163" s="28"/>
    </row>
    <row r="164" spans="4:5" x14ac:dyDescent="0.25">
      <c r="D164" s="28"/>
      <c r="E164" s="28"/>
    </row>
    <row r="165" spans="4:5" x14ac:dyDescent="0.25">
      <c r="D165" s="28"/>
      <c r="E165" s="28"/>
    </row>
    <row r="166" spans="4:5" x14ac:dyDescent="0.25">
      <c r="D166" s="28"/>
      <c r="E166" s="28"/>
    </row>
    <row r="167" spans="4:5" x14ac:dyDescent="0.25">
      <c r="D167" s="28"/>
      <c r="E167" s="28"/>
    </row>
    <row r="168" spans="4:5" x14ac:dyDescent="0.25">
      <c r="D168" s="28"/>
      <c r="E168" s="28"/>
    </row>
    <row r="169" spans="4:5" x14ac:dyDescent="0.25">
      <c r="D169" s="28"/>
      <c r="E169" s="28"/>
    </row>
    <row r="170" spans="4:5" x14ac:dyDescent="0.25">
      <c r="D170" s="28"/>
      <c r="E170" s="28"/>
    </row>
    <row r="171" spans="4:5" x14ac:dyDescent="0.25">
      <c r="D171" s="28"/>
      <c r="E171" s="28"/>
    </row>
    <row r="172" spans="4:5" x14ac:dyDescent="0.25">
      <c r="D172" s="28"/>
      <c r="E172" s="28"/>
    </row>
    <row r="173" spans="4:5" x14ac:dyDescent="0.25">
      <c r="D173" s="28"/>
      <c r="E173" s="28"/>
    </row>
    <row r="174" spans="4:5" x14ac:dyDescent="0.25">
      <c r="D174" s="28"/>
      <c r="E174" s="28"/>
    </row>
    <row r="175" spans="4:5" x14ac:dyDescent="0.25">
      <c r="D175" s="28"/>
      <c r="E175" s="28"/>
    </row>
    <row r="176" spans="4:5" x14ac:dyDescent="0.25">
      <c r="D176" s="28"/>
      <c r="E176" s="28"/>
    </row>
    <row r="177" spans="1:5" x14ac:dyDescent="0.25">
      <c r="A177" s="27"/>
      <c r="B177" s="28"/>
      <c r="C177" s="28"/>
      <c r="D177" s="28"/>
      <c r="E177" s="28"/>
    </row>
    <row r="178" spans="1:5" x14ac:dyDescent="0.25">
      <c r="A178" s="27"/>
      <c r="B178" s="28"/>
      <c r="C178" s="28"/>
      <c r="D178" s="28"/>
      <c r="E178" s="28"/>
    </row>
    <row r="179" spans="1:5" x14ac:dyDescent="0.25">
      <c r="A179" s="27"/>
      <c r="B179" s="28"/>
      <c r="C179" s="28"/>
      <c r="D179" s="28"/>
      <c r="E179" s="28"/>
    </row>
    <row r="180" spans="1:5" x14ac:dyDescent="0.25">
      <c r="A180" s="27"/>
      <c r="B180" s="28"/>
      <c r="C180" s="28"/>
      <c r="D180" s="28"/>
      <c r="E180" s="28"/>
    </row>
  </sheetData>
  <autoFilter ref="A2:E137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topLeftCell="A905" zoomScaleNormal="100" workbookViewId="0">
      <selection activeCell="D926" sqref="D926"/>
    </sheetView>
  </sheetViews>
  <sheetFormatPr defaultColWidth="9.140625" defaultRowHeight="15" x14ac:dyDescent="0.25"/>
  <cols>
    <col min="1" max="1" width="12.28515625" customWidth="1"/>
    <col min="2" max="2" width="13.7109375" hidden="1" customWidth="1"/>
    <col min="3" max="3" width="41.85546875" customWidth="1"/>
    <col min="4" max="4" width="19.7109375" customWidth="1"/>
    <col min="5" max="5" width="20" style="29" customWidth="1"/>
    <col min="6" max="6" width="22.28515625" customWidth="1"/>
    <col min="7" max="7" width="20" customWidth="1"/>
    <col min="8" max="8" width="28.85546875" style="67" customWidth="1"/>
    <col min="9" max="9" width="14.28515625" style="42" customWidth="1"/>
    <col min="10" max="10" width="10.85546875" customWidth="1"/>
    <col min="11" max="11" width="13" customWidth="1"/>
  </cols>
  <sheetData>
    <row r="1" spans="1:9" s="36" customForma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90</v>
      </c>
      <c r="G1" s="35" t="s">
        <v>91</v>
      </c>
      <c r="H1" s="12" t="s">
        <v>92</v>
      </c>
      <c r="I1" s="35" t="s">
        <v>92</v>
      </c>
    </row>
    <row r="2" spans="1:9" s="36" customFormat="1" ht="30" x14ac:dyDescent="0.25">
      <c r="A2" s="34">
        <v>1</v>
      </c>
      <c r="B2" s="35"/>
      <c r="C2" s="34" t="s">
        <v>93</v>
      </c>
      <c r="D2" s="34">
        <v>7448191953</v>
      </c>
      <c r="E2" s="256" t="s">
        <v>94</v>
      </c>
      <c r="F2" s="9" t="s">
        <v>95</v>
      </c>
      <c r="G2" s="34" t="s">
        <v>96</v>
      </c>
      <c r="H2" s="37" t="s">
        <v>97</v>
      </c>
      <c r="I2" s="35"/>
    </row>
    <row r="3" spans="1:9" s="36" customFormat="1" ht="25.5" x14ac:dyDescent="0.25">
      <c r="A3" s="34">
        <f t="shared" ref="A3:A8" si="0">A2+1</f>
        <v>2</v>
      </c>
      <c r="B3" s="38"/>
      <c r="C3" s="34" t="s">
        <v>98</v>
      </c>
      <c r="D3" s="34">
        <v>26705126648</v>
      </c>
      <c r="E3" s="34" t="s">
        <v>99</v>
      </c>
      <c r="F3" s="34" t="s">
        <v>100</v>
      </c>
      <c r="G3" s="34" t="s">
        <v>101</v>
      </c>
      <c r="H3" s="37" t="s">
        <v>102</v>
      </c>
      <c r="I3" s="35"/>
    </row>
    <row r="4" spans="1:9" ht="30" x14ac:dyDescent="0.25">
      <c r="A4" s="34">
        <f t="shared" si="0"/>
        <v>3</v>
      </c>
      <c r="B4" s="39"/>
      <c r="C4" s="9" t="s">
        <v>103</v>
      </c>
      <c r="D4" s="40" t="s">
        <v>104</v>
      </c>
      <c r="E4" s="9" t="s">
        <v>105</v>
      </c>
      <c r="F4" s="9" t="s">
        <v>106</v>
      </c>
      <c r="G4" s="1" t="s">
        <v>107</v>
      </c>
      <c r="H4" s="37" t="s">
        <v>108</v>
      </c>
      <c r="I4" s="41"/>
    </row>
    <row r="5" spans="1:9" ht="30" x14ac:dyDescent="0.25">
      <c r="A5" s="34">
        <f t="shared" si="0"/>
        <v>4</v>
      </c>
      <c r="B5" s="39"/>
      <c r="C5" s="9" t="s">
        <v>109</v>
      </c>
      <c r="D5" s="40" t="s">
        <v>110</v>
      </c>
      <c r="E5" s="9" t="s">
        <v>111</v>
      </c>
      <c r="F5" s="9" t="s">
        <v>112</v>
      </c>
      <c r="G5" s="34" t="s">
        <v>96</v>
      </c>
      <c r="H5" s="37" t="s">
        <v>97</v>
      </c>
    </row>
    <row r="6" spans="1:9" ht="45" x14ac:dyDescent="0.25">
      <c r="A6" s="34">
        <f t="shared" si="0"/>
        <v>5</v>
      </c>
      <c r="B6" s="39"/>
      <c r="C6" s="9" t="s">
        <v>113</v>
      </c>
      <c r="D6" s="40" t="s">
        <v>114</v>
      </c>
      <c r="E6" s="9" t="s">
        <v>115</v>
      </c>
      <c r="F6" s="9" t="s">
        <v>116</v>
      </c>
      <c r="G6" s="1" t="s">
        <v>117</v>
      </c>
      <c r="H6" s="43" t="s">
        <v>118</v>
      </c>
    </row>
    <row r="7" spans="1:9" ht="30" x14ac:dyDescent="0.25">
      <c r="A7" s="34">
        <f t="shared" si="0"/>
        <v>6</v>
      </c>
      <c r="B7" s="39"/>
      <c r="C7" s="9" t="s">
        <v>119</v>
      </c>
      <c r="D7" s="1">
        <v>7449081350</v>
      </c>
      <c r="E7" s="9" t="s">
        <v>120</v>
      </c>
      <c r="F7" s="9" t="s">
        <v>121</v>
      </c>
      <c r="G7" s="34" t="s">
        <v>96</v>
      </c>
      <c r="H7" s="43" t="s">
        <v>118</v>
      </c>
    </row>
    <row r="8" spans="1:9" ht="30" x14ac:dyDescent="0.25">
      <c r="A8" s="44">
        <f t="shared" si="0"/>
        <v>7</v>
      </c>
      <c r="B8" s="39"/>
      <c r="C8" s="121" t="s">
        <v>122</v>
      </c>
      <c r="D8" s="257">
        <v>7453274852</v>
      </c>
      <c r="E8" s="121" t="s">
        <v>123</v>
      </c>
      <c r="F8" s="121" t="s">
        <v>124</v>
      </c>
      <c r="G8" s="44" t="s">
        <v>96</v>
      </c>
      <c r="H8" s="43" t="s">
        <v>97</v>
      </c>
    </row>
    <row r="9" spans="1:9" ht="30" x14ac:dyDescent="0.25">
      <c r="A9" s="6">
        <v>8</v>
      </c>
      <c r="B9" s="32"/>
      <c r="C9" s="5" t="s">
        <v>125</v>
      </c>
      <c r="D9" s="5"/>
      <c r="E9" s="5"/>
      <c r="F9" s="175" t="s">
        <v>126</v>
      </c>
      <c r="G9" s="5" t="s">
        <v>96</v>
      </c>
      <c r="H9" s="43" t="s">
        <v>97</v>
      </c>
    </row>
    <row r="10" spans="1:9" ht="38.25" x14ac:dyDescent="0.25">
      <c r="A10" s="45">
        <v>9</v>
      </c>
      <c r="C10" s="121" t="s">
        <v>127</v>
      </c>
      <c r="D10" s="5">
        <v>7413019310</v>
      </c>
      <c r="E10" s="121" t="s">
        <v>128</v>
      </c>
      <c r="F10" s="121" t="s">
        <v>129</v>
      </c>
      <c r="G10" s="44" t="s">
        <v>130</v>
      </c>
      <c r="H10" s="43" t="s">
        <v>118</v>
      </c>
    </row>
    <row r="11" spans="1:9" ht="30" x14ac:dyDescent="0.25">
      <c r="A11" s="34">
        <v>10</v>
      </c>
      <c r="B11" s="47"/>
      <c r="C11" s="9" t="s">
        <v>131</v>
      </c>
      <c r="D11" s="258" t="s">
        <v>132</v>
      </c>
      <c r="E11" s="9" t="s">
        <v>133</v>
      </c>
      <c r="F11" s="1" t="s">
        <v>134</v>
      </c>
      <c r="G11" s="34" t="s">
        <v>96</v>
      </c>
      <c r="H11" s="37" t="s">
        <v>97</v>
      </c>
    </row>
    <row r="12" spans="1:9" ht="30" x14ac:dyDescent="0.25">
      <c r="A12" s="34">
        <v>11</v>
      </c>
      <c r="B12" s="47"/>
      <c r="C12" s="9" t="s">
        <v>135</v>
      </c>
      <c r="D12" s="258" t="s">
        <v>136</v>
      </c>
      <c r="E12" s="9" t="s">
        <v>137</v>
      </c>
      <c r="F12" s="1">
        <v>89320113906</v>
      </c>
      <c r="G12" s="34" t="s">
        <v>138</v>
      </c>
      <c r="H12" s="37" t="s">
        <v>118</v>
      </c>
    </row>
    <row r="13" spans="1:9" ht="30" x14ac:dyDescent="0.25">
      <c r="A13" s="34">
        <v>12</v>
      </c>
      <c r="B13" s="47"/>
      <c r="C13" s="9" t="s">
        <v>139</v>
      </c>
      <c r="D13" s="258" t="s">
        <v>140</v>
      </c>
      <c r="E13" s="9" t="s">
        <v>141</v>
      </c>
      <c r="F13" s="9" t="s">
        <v>142</v>
      </c>
      <c r="G13" s="34" t="s">
        <v>96</v>
      </c>
      <c r="H13" s="37" t="s">
        <v>97</v>
      </c>
    </row>
    <row r="14" spans="1:9" ht="45" x14ac:dyDescent="0.25">
      <c r="A14" s="34">
        <v>13</v>
      </c>
      <c r="B14" s="47"/>
      <c r="C14" s="9" t="s">
        <v>143</v>
      </c>
      <c r="D14" s="258" t="s">
        <v>144</v>
      </c>
      <c r="E14" s="9" t="s">
        <v>145</v>
      </c>
      <c r="F14" s="9" t="s">
        <v>146</v>
      </c>
      <c r="G14" s="34" t="s">
        <v>96</v>
      </c>
      <c r="H14" s="37" t="s">
        <v>97</v>
      </c>
    </row>
    <row r="15" spans="1:9" ht="45" x14ac:dyDescent="0.25">
      <c r="A15" s="34">
        <v>14</v>
      </c>
      <c r="B15" s="47"/>
      <c r="C15" s="9" t="s">
        <v>147</v>
      </c>
      <c r="D15" s="258" t="s">
        <v>148</v>
      </c>
      <c r="E15" s="9" t="s">
        <v>149</v>
      </c>
      <c r="F15" s="1">
        <v>89227103101</v>
      </c>
      <c r="G15" s="34" t="s">
        <v>96</v>
      </c>
      <c r="H15" s="37" t="s">
        <v>150</v>
      </c>
    </row>
    <row r="16" spans="1:9" ht="45" x14ac:dyDescent="0.25">
      <c r="A16" s="34">
        <v>15</v>
      </c>
      <c r="B16" s="47"/>
      <c r="C16" s="9" t="s">
        <v>151</v>
      </c>
      <c r="D16" s="258" t="s">
        <v>152</v>
      </c>
      <c r="E16" s="9"/>
      <c r="F16" s="1"/>
      <c r="G16" s="34" t="s">
        <v>96</v>
      </c>
      <c r="H16" s="37" t="s">
        <v>150</v>
      </c>
    </row>
    <row r="17" spans="1:8" customFormat="1" ht="30" x14ac:dyDescent="0.25">
      <c r="A17" s="34">
        <v>16</v>
      </c>
      <c r="B17" s="47"/>
      <c r="C17" s="9" t="s">
        <v>153</v>
      </c>
      <c r="D17" s="258" t="s">
        <v>16</v>
      </c>
      <c r="E17" s="9" t="s">
        <v>154</v>
      </c>
      <c r="F17" s="9" t="s">
        <v>155</v>
      </c>
      <c r="G17" s="34" t="s">
        <v>156</v>
      </c>
      <c r="H17" s="37" t="s">
        <v>118</v>
      </c>
    </row>
    <row r="18" spans="1:8" customFormat="1" ht="45" x14ac:dyDescent="0.25">
      <c r="A18" s="34">
        <v>17</v>
      </c>
      <c r="B18" s="47"/>
      <c r="C18" s="9" t="s">
        <v>157</v>
      </c>
      <c r="D18" s="258"/>
      <c r="E18" s="9" t="s">
        <v>158</v>
      </c>
      <c r="F18" s="9"/>
      <c r="G18" s="34" t="s">
        <v>96</v>
      </c>
      <c r="H18" s="37" t="s">
        <v>159</v>
      </c>
    </row>
    <row r="19" spans="1:8" customFormat="1" ht="21.75" customHeight="1" x14ac:dyDescent="0.25">
      <c r="A19" s="34">
        <v>18</v>
      </c>
      <c r="B19" s="47"/>
      <c r="C19" s="9" t="s">
        <v>160</v>
      </c>
      <c r="D19" s="258" t="s">
        <v>161</v>
      </c>
      <c r="E19" s="9" t="s">
        <v>162</v>
      </c>
      <c r="F19" s="9" t="s">
        <v>163</v>
      </c>
      <c r="G19" s="34" t="s">
        <v>96</v>
      </c>
      <c r="H19" s="37" t="s">
        <v>164</v>
      </c>
    </row>
    <row r="20" spans="1:8" customFormat="1" ht="45" x14ac:dyDescent="0.25">
      <c r="A20" s="34">
        <v>19</v>
      </c>
      <c r="B20" s="47"/>
      <c r="C20" s="9" t="s">
        <v>165</v>
      </c>
      <c r="D20" s="258"/>
      <c r="E20" s="9" t="s">
        <v>162</v>
      </c>
      <c r="F20" s="9" t="s">
        <v>163</v>
      </c>
      <c r="G20" s="34" t="s">
        <v>96</v>
      </c>
      <c r="H20" s="37" t="s">
        <v>159</v>
      </c>
    </row>
    <row r="21" spans="1:8" customFormat="1" ht="45" x14ac:dyDescent="0.25">
      <c r="A21" s="34">
        <v>20</v>
      </c>
      <c r="B21" s="47"/>
      <c r="C21" s="9" t="s">
        <v>166</v>
      </c>
      <c r="D21" s="258"/>
      <c r="E21" s="9"/>
      <c r="F21" s="9"/>
      <c r="G21" s="34" t="s">
        <v>96</v>
      </c>
      <c r="H21" s="37" t="s">
        <v>159</v>
      </c>
    </row>
    <row r="22" spans="1:8" customFormat="1" ht="45" x14ac:dyDescent="0.25">
      <c r="A22" s="34">
        <v>21</v>
      </c>
      <c r="B22" s="47"/>
      <c r="C22" s="9" t="s">
        <v>167</v>
      </c>
      <c r="D22" s="258"/>
      <c r="E22" s="9"/>
      <c r="F22" s="9"/>
      <c r="G22" s="34" t="s">
        <v>96</v>
      </c>
      <c r="H22" s="37" t="s">
        <v>159</v>
      </c>
    </row>
    <row r="23" spans="1:8" customFormat="1" ht="30" x14ac:dyDescent="0.25">
      <c r="A23" s="34">
        <v>22</v>
      </c>
      <c r="B23" s="47"/>
      <c r="C23" s="9" t="s">
        <v>168</v>
      </c>
      <c r="D23" s="258" t="s">
        <v>169</v>
      </c>
      <c r="E23" s="9" t="s">
        <v>170</v>
      </c>
      <c r="F23" s="178" t="s">
        <v>171</v>
      </c>
      <c r="G23" s="34" t="s">
        <v>96</v>
      </c>
      <c r="H23" s="37" t="s">
        <v>118</v>
      </c>
    </row>
    <row r="24" spans="1:8" customFormat="1" ht="45" x14ac:dyDescent="0.25">
      <c r="A24" s="34">
        <v>23</v>
      </c>
      <c r="B24" s="47"/>
      <c r="C24" s="9" t="s">
        <v>172</v>
      </c>
      <c r="D24" s="258"/>
      <c r="E24" s="9" t="s">
        <v>173</v>
      </c>
      <c r="F24" s="9">
        <v>89191190011</v>
      </c>
      <c r="G24" s="34" t="s">
        <v>96</v>
      </c>
      <c r="H24" s="37" t="s">
        <v>174</v>
      </c>
    </row>
    <row r="25" spans="1:8" customFormat="1" ht="31.9" customHeight="1" x14ac:dyDescent="0.25">
      <c r="A25" s="34">
        <v>24</v>
      </c>
      <c r="B25" s="47"/>
      <c r="C25" s="9" t="s">
        <v>175</v>
      </c>
      <c r="D25" s="259">
        <v>7447048319</v>
      </c>
      <c r="E25" s="9" t="s">
        <v>176</v>
      </c>
      <c r="F25" s="9" t="s">
        <v>177</v>
      </c>
      <c r="G25" s="34" t="s">
        <v>178</v>
      </c>
      <c r="H25" s="37" t="s">
        <v>179</v>
      </c>
    </row>
    <row r="26" spans="1:8" customFormat="1" ht="31.9" customHeight="1" x14ac:dyDescent="0.25">
      <c r="A26" s="34">
        <v>25</v>
      </c>
      <c r="B26" s="47"/>
      <c r="C26" s="9" t="s">
        <v>68</v>
      </c>
      <c r="D26" s="259">
        <v>7447261037</v>
      </c>
      <c r="E26" s="9" t="s">
        <v>180</v>
      </c>
      <c r="F26" s="9" t="s">
        <v>181</v>
      </c>
      <c r="G26" s="34" t="s">
        <v>96</v>
      </c>
      <c r="H26" s="37" t="s">
        <v>118</v>
      </c>
    </row>
    <row r="27" spans="1:8" customFormat="1" ht="25.9" customHeight="1" x14ac:dyDescent="0.25">
      <c r="A27" s="34">
        <v>26</v>
      </c>
      <c r="B27" s="47"/>
      <c r="C27" s="9" t="s">
        <v>182</v>
      </c>
      <c r="D27" s="260" t="s">
        <v>183</v>
      </c>
      <c r="E27" s="9"/>
      <c r="F27" s="9" t="s">
        <v>184</v>
      </c>
      <c r="G27" s="34" t="s">
        <v>96</v>
      </c>
      <c r="H27" s="37" t="s">
        <v>185</v>
      </c>
    </row>
    <row r="28" spans="1:8" customFormat="1" ht="26.45" customHeight="1" x14ac:dyDescent="0.25">
      <c r="A28" s="48">
        <v>27</v>
      </c>
      <c r="B28" s="39"/>
      <c r="C28" s="9" t="s">
        <v>186</v>
      </c>
      <c r="D28" s="259">
        <v>7451211737</v>
      </c>
      <c r="E28" s="9"/>
      <c r="F28" s="9" t="s">
        <v>187</v>
      </c>
      <c r="G28" s="34" t="s">
        <v>96</v>
      </c>
      <c r="H28" s="37" t="s">
        <v>185</v>
      </c>
    </row>
    <row r="29" spans="1:8" customFormat="1" ht="27" customHeight="1" x14ac:dyDescent="0.25">
      <c r="A29" s="34">
        <v>28</v>
      </c>
      <c r="B29" s="39"/>
      <c r="C29" s="9" t="s">
        <v>188</v>
      </c>
      <c r="D29" s="259">
        <v>7453265343</v>
      </c>
      <c r="E29" s="9"/>
      <c r="F29" s="9" t="s">
        <v>189</v>
      </c>
      <c r="G29" s="34" t="s">
        <v>96</v>
      </c>
      <c r="H29" s="37" t="s">
        <v>185</v>
      </c>
    </row>
    <row r="30" spans="1:8" customFormat="1" ht="31.9" customHeight="1" x14ac:dyDescent="0.25">
      <c r="A30" s="34">
        <v>29</v>
      </c>
      <c r="B30" s="39"/>
      <c r="C30" s="9" t="s">
        <v>190</v>
      </c>
      <c r="D30" s="259">
        <v>7447235069</v>
      </c>
      <c r="E30" s="9"/>
      <c r="F30" s="1" t="s">
        <v>191</v>
      </c>
      <c r="G30" s="34" t="s">
        <v>96</v>
      </c>
      <c r="H30" s="37" t="s">
        <v>185</v>
      </c>
    </row>
    <row r="31" spans="1:8" customFormat="1" ht="31.9" customHeight="1" x14ac:dyDescent="0.25">
      <c r="A31" s="34">
        <v>30</v>
      </c>
      <c r="B31" s="39"/>
      <c r="C31" s="9" t="s">
        <v>192</v>
      </c>
      <c r="D31" s="260" t="s">
        <v>193</v>
      </c>
      <c r="E31" s="9"/>
      <c r="F31" s="1" t="s">
        <v>194</v>
      </c>
      <c r="G31" s="34" t="s">
        <v>96</v>
      </c>
      <c r="H31" s="37" t="s">
        <v>185</v>
      </c>
    </row>
    <row r="32" spans="1:8" customFormat="1" ht="31.9" customHeight="1" x14ac:dyDescent="0.25">
      <c r="A32" s="34">
        <v>31</v>
      </c>
      <c r="B32" s="39"/>
      <c r="C32" s="9" t="s">
        <v>195</v>
      </c>
      <c r="D32" s="259">
        <v>7448158890</v>
      </c>
      <c r="E32" s="9"/>
      <c r="F32" s="9" t="s">
        <v>196</v>
      </c>
      <c r="G32" s="34" t="s">
        <v>96</v>
      </c>
      <c r="H32" s="37" t="s">
        <v>185</v>
      </c>
    </row>
    <row r="33" spans="1:8" customFormat="1" ht="31.9" customHeight="1" x14ac:dyDescent="0.25">
      <c r="A33" s="34">
        <v>32</v>
      </c>
      <c r="B33" s="39"/>
      <c r="C33" s="9" t="s">
        <v>197</v>
      </c>
      <c r="D33" s="259"/>
      <c r="E33" s="9"/>
      <c r="F33" s="9" t="s">
        <v>198</v>
      </c>
      <c r="G33" s="34" t="s">
        <v>199</v>
      </c>
      <c r="H33" s="37" t="s">
        <v>185</v>
      </c>
    </row>
    <row r="34" spans="1:8" customFormat="1" ht="31.9" customHeight="1" x14ac:dyDescent="0.25">
      <c r="A34" s="34">
        <v>33</v>
      </c>
      <c r="B34" s="39"/>
      <c r="C34" s="259" t="s">
        <v>200</v>
      </c>
      <c r="D34" s="1">
        <v>7448122910</v>
      </c>
      <c r="E34" s="9"/>
      <c r="F34" s="259" t="s">
        <v>201</v>
      </c>
      <c r="G34" s="34" t="s">
        <v>96</v>
      </c>
      <c r="H34" s="37" t="s">
        <v>185</v>
      </c>
    </row>
    <row r="35" spans="1:8" customFormat="1" ht="31.9" customHeight="1" x14ac:dyDescent="0.25">
      <c r="A35" s="34">
        <v>34</v>
      </c>
      <c r="B35" s="39"/>
      <c r="C35" s="9" t="s">
        <v>202</v>
      </c>
      <c r="D35" s="259">
        <v>7453295330</v>
      </c>
      <c r="E35" s="9"/>
      <c r="F35" s="1" t="s">
        <v>203</v>
      </c>
      <c r="G35" s="34" t="s">
        <v>96</v>
      </c>
      <c r="H35" s="37" t="s">
        <v>185</v>
      </c>
    </row>
    <row r="36" spans="1:8" customFormat="1" ht="31.9" customHeight="1" x14ac:dyDescent="0.25">
      <c r="A36" s="34">
        <v>35</v>
      </c>
      <c r="B36" s="39"/>
      <c r="C36" s="9" t="s">
        <v>204</v>
      </c>
      <c r="D36" s="259">
        <v>7415095429</v>
      </c>
      <c r="E36" s="9"/>
      <c r="F36" s="9" t="s">
        <v>205</v>
      </c>
      <c r="G36" s="34" t="s">
        <v>117</v>
      </c>
      <c r="H36" s="37" t="s">
        <v>185</v>
      </c>
    </row>
    <row r="37" spans="1:8" customFormat="1" ht="31.9" customHeight="1" x14ac:dyDescent="0.25">
      <c r="A37" s="34">
        <v>36</v>
      </c>
      <c r="B37" s="39"/>
      <c r="C37" s="9" t="s">
        <v>206</v>
      </c>
      <c r="D37" s="259">
        <v>7449083799</v>
      </c>
      <c r="E37" s="9"/>
      <c r="F37" s="9" t="s">
        <v>207</v>
      </c>
      <c r="G37" s="34" t="s">
        <v>96</v>
      </c>
      <c r="H37" s="37" t="s">
        <v>185</v>
      </c>
    </row>
    <row r="38" spans="1:8" customFormat="1" ht="31.9" customHeight="1" x14ac:dyDescent="0.25">
      <c r="A38" s="34">
        <v>37</v>
      </c>
      <c r="B38" s="39"/>
      <c r="C38" s="9" t="s">
        <v>208</v>
      </c>
      <c r="D38" s="259"/>
      <c r="E38" s="9"/>
      <c r="F38" s="9" t="s">
        <v>209</v>
      </c>
      <c r="G38" s="34" t="s">
        <v>96</v>
      </c>
      <c r="H38" s="37" t="s">
        <v>185</v>
      </c>
    </row>
    <row r="39" spans="1:8" customFormat="1" ht="31.9" customHeight="1" x14ac:dyDescent="0.25">
      <c r="A39" s="34">
        <v>38</v>
      </c>
      <c r="B39" s="39"/>
      <c r="C39" s="9" t="s">
        <v>210</v>
      </c>
      <c r="D39" s="259">
        <v>7453282116</v>
      </c>
      <c r="E39" s="9"/>
      <c r="F39" s="9" t="s">
        <v>211</v>
      </c>
      <c r="G39" s="34" t="s">
        <v>96</v>
      </c>
      <c r="H39" s="37" t="s">
        <v>185</v>
      </c>
    </row>
    <row r="40" spans="1:8" customFormat="1" ht="31.9" customHeight="1" x14ac:dyDescent="0.25">
      <c r="A40" s="34">
        <v>39</v>
      </c>
      <c r="B40" s="39"/>
      <c r="C40" s="9" t="s">
        <v>212</v>
      </c>
      <c r="D40" s="260" t="s">
        <v>213</v>
      </c>
      <c r="E40" s="9"/>
      <c r="F40" s="1" t="s">
        <v>214</v>
      </c>
      <c r="G40" s="34" t="s">
        <v>96</v>
      </c>
      <c r="H40" s="37" t="s">
        <v>185</v>
      </c>
    </row>
    <row r="41" spans="1:8" customFormat="1" ht="31.9" customHeight="1" x14ac:dyDescent="0.25">
      <c r="A41" s="34">
        <v>40</v>
      </c>
      <c r="B41" s="39"/>
      <c r="C41" s="9" t="s">
        <v>215</v>
      </c>
      <c r="D41" s="259">
        <v>7450069365</v>
      </c>
      <c r="E41" s="9"/>
      <c r="F41" s="9" t="s">
        <v>216</v>
      </c>
      <c r="G41" s="34" t="s">
        <v>96</v>
      </c>
      <c r="H41" s="37" t="s">
        <v>185</v>
      </c>
    </row>
    <row r="42" spans="1:8" customFormat="1" ht="31.9" customHeight="1" x14ac:dyDescent="0.25">
      <c r="A42" s="34">
        <v>41</v>
      </c>
      <c r="B42" s="39"/>
      <c r="C42" s="9" t="s">
        <v>217</v>
      </c>
      <c r="D42" s="260" t="s">
        <v>218</v>
      </c>
      <c r="E42" s="9"/>
      <c r="F42" s="9" t="s">
        <v>219</v>
      </c>
      <c r="G42" s="34" t="s">
        <v>96</v>
      </c>
      <c r="H42" s="37" t="s">
        <v>185</v>
      </c>
    </row>
    <row r="43" spans="1:8" customFormat="1" ht="31.9" customHeight="1" x14ac:dyDescent="0.25">
      <c r="A43" s="34">
        <v>42</v>
      </c>
      <c r="B43" s="39"/>
      <c r="C43" s="9" t="s">
        <v>220</v>
      </c>
      <c r="D43" s="260" t="s">
        <v>221</v>
      </c>
      <c r="E43" s="9"/>
      <c r="F43" s="1" t="s">
        <v>222</v>
      </c>
      <c r="G43" s="34" t="s">
        <v>96</v>
      </c>
      <c r="H43" s="37" t="s">
        <v>185</v>
      </c>
    </row>
    <row r="44" spans="1:8" customFormat="1" ht="31.9" customHeight="1" x14ac:dyDescent="0.25">
      <c r="A44" s="34">
        <v>43</v>
      </c>
      <c r="B44" s="39"/>
      <c r="C44" s="9" t="s">
        <v>223</v>
      </c>
      <c r="D44" s="259">
        <v>7447203765</v>
      </c>
      <c r="E44" s="9"/>
      <c r="F44" s="1" t="s">
        <v>224</v>
      </c>
      <c r="G44" s="34" t="s">
        <v>96</v>
      </c>
      <c r="H44" s="37" t="s">
        <v>185</v>
      </c>
    </row>
    <row r="45" spans="1:8" customFormat="1" ht="31.9" customHeight="1" x14ac:dyDescent="0.25">
      <c r="A45" s="34">
        <v>44</v>
      </c>
      <c r="B45" s="39"/>
      <c r="C45" s="9" t="s">
        <v>225</v>
      </c>
      <c r="D45" s="259">
        <v>7411018600</v>
      </c>
      <c r="E45" s="9"/>
      <c r="F45" s="9" t="s">
        <v>226</v>
      </c>
      <c r="G45" s="34" t="s">
        <v>96</v>
      </c>
      <c r="H45" s="37" t="s">
        <v>185</v>
      </c>
    </row>
    <row r="46" spans="1:8" customFormat="1" ht="31.9" customHeight="1" x14ac:dyDescent="0.25">
      <c r="A46" s="34">
        <v>45</v>
      </c>
      <c r="B46" s="39"/>
      <c r="C46" s="9" t="s">
        <v>227</v>
      </c>
      <c r="D46" s="259"/>
      <c r="E46" s="9"/>
      <c r="F46" s="9" t="s">
        <v>228</v>
      </c>
      <c r="G46" s="34" t="s">
        <v>96</v>
      </c>
      <c r="H46" s="37" t="s">
        <v>185</v>
      </c>
    </row>
    <row r="47" spans="1:8" customFormat="1" ht="31.9" customHeight="1" x14ac:dyDescent="0.25">
      <c r="A47" s="34">
        <v>46</v>
      </c>
      <c r="B47" s="39"/>
      <c r="C47" s="9" t="s">
        <v>229</v>
      </c>
      <c r="D47" s="259">
        <v>7448185861</v>
      </c>
      <c r="E47" s="9"/>
      <c r="F47" s="9" t="s">
        <v>230</v>
      </c>
      <c r="G47" s="34" t="s">
        <v>96</v>
      </c>
      <c r="H47" s="37" t="s">
        <v>185</v>
      </c>
    </row>
    <row r="48" spans="1:8" customFormat="1" ht="31.9" customHeight="1" x14ac:dyDescent="0.25">
      <c r="A48" s="44">
        <v>47</v>
      </c>
      <c r="B48" s="39"/>
      <c r="C48" s="121" t="s">
        <v>231</v>
      </c>
      <c r="D48" s="261" t="s">
        <v>232</v>
      </c>
      <c r="E48" s="121"/>
      <c r="F48" s="121" t="s">
        <v>233</v>
      </c>
      <c r="G48" s="34" t="s">
        <v>96</v>
      </c>
      <c r="H48" s="37" t="s">
        <v>185</v>
      </c>
    </row>
    <row r="49" spans="1:8" customFormat="1" ht="31.9" customHeight="1" x14ac:dyDescent="0.25">
      <c r="A49" s="34">
        <v>48</v>
      </c>
      <c r="B49" s="47"/>
      <c r="C49" s="9" t="s">
        <v>234</v>
      </c>
      <c r="D49" s="259"/>
      <c r="E49" s="9"/>
      <c r="F49" s="1" t="s">
        <v>235</v>
      </c>
      <c r="G49" s="34" t="s">
        <v>96</v>
      </c>
      <c r="H49" s="37" t="s">
        <v>185</v>
      </c>
    </row>
    <row r="50" spans="1:8" customFormat="1" ht="31.9" customHeight="1" x14ac:dyDescent="0.25">
      <c r="A50" s="34">
        <v>49</v>
      </c>
      <c r="B50" s="39"/>
      <c r="C50" s="9" t="s">
        <v>236</v>
      </c>
      <c r="D50" s="259"/>
      <c r="E50" s="9"/>
      <c r="F50" s="1" t="s">
        <v>237</v>
      </c>
      <c r="G50" s="34" t="s">
        <v>96</v>
      </c>
      <c r="H50" s="37" t="s">
        <v>185</v>
      </c>
    </row>
    <row r="51" spans="1:8" customFormat="1" ht="31.9" customHeight="1" x14ac:dyDescent="0.25">
      <c r="A51" s="34">
        <v>50</v>
      </c>
      <c r="B51" s="39"/>
      <c r="C51" s="9" t="s">
        <v>238</v>
      </c>
      <c r="D51" s="259">
        <v>7453185296</v>
      </c>
      <c r="E51" s="9"/>
      <c r="F51" s="1" t="s">
        <v>239</v>
      </c>
      <c r="G51" s="34" t="s">
        <v>96</v>
      </c>
      <c r="H51" s="37" t="s">
        <v>185</v>
      </c>
    </row>
    <row r="52" spans="1:8" customFormat="1" ht="31.9" customHeight="1" x14ac:dyDescent="0.25">
      <c r="A52" s="34">
        <v>51</v>
      </c>
      <c r="B52" s="39"/>
      <c r="C52" s="9" t="s">
        <v>240</v>
      </c>
      <c r="D52" s="260" t="s">
        <v>241</v>
      </c>
      <c r="E52" s="9"/>
      <c r="F52" s="1" t="s">
        <v>242</v>
      </c>
      <c r="G52" s="34" t="s">
        <v>96</v>
      </c>
      <c r="H52" s="37" t="s">
        <v>185</v>
      </c>
    </row>
    <row r="53" spans="1:8" customFormat="1" ht="31.9" customHeight="1" x14ac:dyDescent="0.25">
      <c r="A53" s="34">
        <v>52</v>
      </c>
      <c r="B53" s="39"/>
      <c r="C53" s="9" t="s">
        <v>243</v>
      </c>
      <c r="D53" s="259">
        <v>7451254554</v>
      </c>
      <c r="E53" s="9"/>
      <c r="F53" s="1" t="s">
        <v>244</v>
      </c>
      <c r="G53" s="34" t="s">
        <v>96</v>
      </c>
      <c r="H53" s="37" t="s">
        <v>185</v>
      </c>
    </row>
    <row r="54" spans="1:8" customFormat="1" ht="31.9" customHeight="1" x14ac:dyDescent="0.25">
      <c r="A54" s="34">
        <v>53</v>
      </c>
      <c r="B54" s="39"/>
      <c r="C54" s="9" t="s">
        <v>245</v>
      </c>
      <c r="D54" s="260" t="s">
        <v>246</v>
      </c>
      <c r="E54" s="9"/>
      <c r="F54" s="1" t="s">
        <v>247</v>
      </c>
      <c r="G54" s="34" t="s">
        <v>248</v>
      </c>
      <c r="H54" s="37" t="s">
        <v>185</v>
      </c>
    </row>
    <row r="55" spans="1:8" customFormat="1" ht="31.9" customHeight="1" x14ac:dyDescent="0.25">
      <c r="A55" s="34">
        <v>54</v>
      </c>
      <c r="B55" s="39"/>
      <c r="C55" s="9" t="s">
        <v>249</v>
      </c>
      <c r="D55" s="260" t="s">
        <v>250</v>
      </c>
      <c r="E55" s="9"/>
      <c r="F55" s="1" t="s">
        <v>251</v>
      </c>
      <c r="G55" s="34" t="s">
        <v>96</v>
      </c>
      <c r="H55" s="37" t="s">
        <v>185</v>
      </c>
    </row>
    <row r="56" spans="1:8" customFormat="1" ht="31.9" customHeight="1" x14ac:dyDescent="0.25">
      <c r="A56" s="44">
        <v>55</v>
      </c>
      <c r="B56" s="39"/>
      <c r="C56" s="121" t="s">
        <v>252</v>
      </c>
      <c r="D56" s="262">
        <v>7452138399</v>
      </c>
      <c r="E56" s="121"/>
      <c r="F56" s="5" t="s">
        <v>253</v>
      </c>
      <c r="G56" s="34" t="s">
        <v>96</v>
      </c>
      <c r="H56" s="37" t="s">
        <v>185</v>
      </c>
    </row>
    <row r="57" spans="1:8" customFormat="1" ht="31.9" customHeight="1" x14ac:dyDescent="0.25">
      <c r="A57" s="34">
        <v>56</v>
      </c>
      <c r="B57" s="47"/>
      <c r="C57" s="9" t="s">
        <v>254</v>
      </c>
      <c r="D57" s="259">
        <v>7449053410</v>
      </c>
      <c r="E57" s="9"/>
      <c r="F57" s="1" t="s">
        <v>255</v>
      </c>
      <c r="G57" s="34" t="s">
        <v>96</v>
      </c>
      <c r="H57" s="37" t="s">
        <v>185</v>
      </c>
    </row>
    <row r="58" spans="1:8" customFormat="1" ht="31.9" customHeight="1" x14ac:dyDescent="0.25">
      <c r="A58" s="34">
        <v>57</v>
      </c>
      <c r="B58" s="47"/>
      <c r="C58" s="9" t="s">
        <v>256</v>
      </c>
      <c r="D58" s="259"/>
      <c r="E58" s="9"/>
      <c r="F58" s="1" t="s">
        <v>257</v>
      </c>
      <c r="G58" s="34" t="s">
        <v>96</v>
      </c>
      <c r="H58" s="37" t="s">
        <v>185</v>
      </c>
    </row>
    <row r="59" spans="1:8" customFormat="1" ht="31.9" customHeight="1" x14ac:dyDescent="0.25">
      <c r="A59" s="34">
        <v>58</v>
      </c>
      <c r="B59" s="39"/>
      <c r="C59" s="9" t="s">
        <v>258</v>
      </c>
      <c r="D59" s="260" t="s">
        <v>259</v>
      </c>
      <c r="E59" s="9"/>
      <c r="F59" s="1" t="s">
        <v>260</v>
      </c>
      <c r="G59" s="34" t="s">
        <v>261</v>
      </c>
      <c r="H59" s="37" t="s">
        <v>185</v>
      </c>
    </row>
    <row r="60" spans="1:8" customFormat="1" ht="31.9" customHeight="1" x14ac:dyDescent="0.25">
      <c r="A60" s="34">
        <v>59</v>
      </c>
      <c r="B60" s="39"/>
      <c r="C60" s="9" t="s">
        <v>262</v>
      </c>
      <c r="D60" s="260" t="s">
        <v>263</v>
      </c>
      <c r="E60" s="9"/>
      <c r="F60" s="1" t="s">
        <v>264</v>
      </c>
      <c r="G60" s="34" t="s">
        <v>96</v>
      </c>
      <c r="H60" s="37" t="s">
        <v>185</v>
      </c>
    </row>
    <row r="61" spans="1:8" customFormat="1" ht="31.9" customHeight="1" x14ac:dyDescent="0.25">
      <c r="A61" s="34">
        <v>60</v>
      </c>
      <c r="B61" s="39"/>
      <c r="C61" s="9" t="s">
        <v>265</v>
      </c>
      <c r="D61" s="259">
        <v>7450066117</v>
      </c>
      <c r="E61" s="9"/>
      <c r="F61" s="1" t="s">
        <v>266</v>
      </c>
      <c r="G61" s="34" t="s">
        <v>96</v>
      </c>
      <c r="H61" s="37" t="s">
        <v>185</v>
      </c>
    </row>
    <row r="62" spans="1:8" customFormat="1" ht="31.9" customHeight="1" x14ac:dyDescent="0.25">
      <c r="A62" s="34">
        <v>61</v>
      </c>
      <c r="B62" s="39"/>
      <c r="C62" s="9" t="s">
        <v>267</v>
      </c>
      <c r="D62" s="259">
        <v>7448196052</v>
      </c>
      <c r="E62" s="9"/>
      <c r="F62" s="1" t="s">
        <v>268</v>
      </c>
      <c r="G62" s="34" t="s">
        <v>96</v>
      </c>
      <c r="H62" s="37" t="s">
        <v>185</v>
      </c>
    </row>
    <row r="63" spans="1:8" customFormat="1" ht="31.9" customHeight="1" x14ac:dyDescent="0.25">
      <c r="A63" s="34">
        <v>62</v>
      </c>
      <c r="B63" s="39"/>
      <c r="C63" s="9" t="s">
        <v>269</v>
      </c>
      <c r="D63" s="259">
        <v>7448161170</v>
      </c>
      <c r="E63" s="9"/>
      <c r="F63" s="1" t="s">
        <v>270</v>
      </c>
      <c r="G63" s="34" t="s">
        <v>96</v>
      </c>
      <c r="H63" s="37" t="s">
        <v>185</v>
      </c>
    </row>
    <row r="64" spans="1:8" customFormat="1" ht="31.9" customHeight="1" x14ac:dyDescent="0.25">
      <c r="A64" s="44">
        <v>63</v>
      </c>
      <c r="B64" s="39"/>
      <c r="C64" s="121" t="s">
        <v>271</v>
      </c>
      <c r="D64" s="261" t="s">
        <v>272</v>
      </c>
      <c r="E64" s="121"/>
      <c r="F64" s="5" t="s">
        <v>273</v>
      </c>
      <c r="G64" s="44" t="s">
        <v>96</v>
      </c>
      <c r="H64" s="43" t="s">
        <v>185</v>
      </c>
    </row>
    <row r="65" spans="1:8" customFormat="1" ht="31.9" customHeight="1" x14ac:dyDescent="0.25">
      <c r="A65" s="34">
        <v>64</v>
      </c>
      <c r="B65" s="47"/>
      <c r="C65" s="9" t="s">
        <v>167</v>
      </c>
      <c r="D65" s="259"/>
      <c r="E65" s="9" t="s">
        <v>274</v>
      </c>
      <c r="F65" s="1" t="s">
        <v>275</v>
      </c>
      <c r="G65" s="44" t="s">
        <v>96</v>
      </c>
      <c r="H65" s="43" t="s">
        <v>276</v>
      </c>
    </row>
    <row r="66" spans="1:8" customFormat="1" ht="31.9" customHeight="1" x14ac:dyDescent="0.25">
      <c r="A66" s="44">
        <v>65</v>
      </c>
      <c r="B66" s="49"/>
      <c r="C66" s="121" t="s">
        <v>277</v>
      </c>
      <c r="D66" s="262"/>
      <c r="E66" s="9" t="s">
        <v>274</v>
      </c>
      <c r="F66" s="175" t="s">
        <v>275</v>
      </c>
      <c r="G66" s="44" t="s">
        <v>96</v>
      </c>
      <c r="H66" s="43" t="s">
        <v>185</v>
      </c>
    </row>
    <row r="67" spans="1:8" customFormat="1" ht="31.9" customHeight="1" x14ac:dyDescent="0.25">
      <c r="A67" s="34">
        <v>66</v>
      </c>
      <c r="B67" s="47"/>
      <c r="C67" s="9" t="s">
        <v>278</v>
      </c>
      <c r="D67" s="259"/>
      <c r="E67" s="9" t="s">
        <v>279</v>
      </c>
      <c r="F67" s="175" t="s">
        <v>280</v>
      </c>
      <c r="G67" s="34" t="s">
        <v>96</v>
      </c>
      <c r="H67" s="37" t="s">
        <v>276</v>
      </c>
    </row>
    <row r="68" spans="1:8" customFormat="1" ht="31.9" customHeight="1" x14ac:dyDescent="0.25">
      <c r="A68" s="34">
        <v>67</v>
      </c>
      <c r="B68" s="47"/>
      <c r="C68" s="9" t="s">
        <v>281</v>
      </c>
      <c r="D68" s="259">
        <v>7451424742</v>
      </c>
      <c r="E68" s="9" t="s">
        <v>282</v>
      </c>
      <c r="F68" s="9" t="s">
        <v>283</v>
      </c>
      <c r="G68" s="34" t="s">
        <v>96</v>
      </c>
      <c r="H68" s="37" t="s">
        <v>118</v>
      </c>
    </row>
    <row r="69" spans="1:8" customFormat="1" ht="31.9" customHeight="1" x14ac:dyDescent="0.25">
      <c r="A69" s="34">
        <v>68</v>
      </c>
      <c r="B69" s="47"/>
      <c r="C69" s="9" t="s">
        <v>22</v>
      </c>
      <c r="D69" s="259">
        <v>7451395080</v>
      </c>
      <c r="E69" s="9" t="s">
        <v>284</v>
      </c>
      <c r="F69" s="9" t="s">
        <v>285</v>
      </c>
      <c r="G69" s="34" t="s">
        <v>96</v>
      </c>
      <c r="H69" s="37" t="s">
        <v>286</v>
      </c>
    </row>
    <row r="70" spans="1:8" customFormat="1" ht="31.9" customHeight="1" x14ac:dyDescent="0.25">
      <c r="A70" s="34">
        <v>69</v>
      </c>
      <c r="B70" s="47"/>
      <c r="C70" s="34" t="s">
        <v>287</v>
      </c>
      <c r="D70" s="34">
        <v>7448191953</v>
      </c>
      <c r="E70" s="256"/>
      <c r="F70" s="1" t="s">
        <v>288</v>
      </c>
      <c r="G70" s="34" t="s">
        <v>96</v>
      </c>
      <c r="H70" s="37" t="s">
        <v>289</v>
      </c>
    </row>
    <row r="71" spans="1:8" customFormat="1" ht="31.9" customHeight="1" x14ac:dyDescent="0.25">
      <c r="A71" s="34">
        <v>70</v>
      </c>
      <c r="B71" s="47"/>
      <c r="C71" s="9" t="s">
        <v>290</v>
      </c>
      <c r="D71" s="258" t="s">
        <v>291</v>
      </c>
      <c r="E71" s="1"/>
      <c r="F71" s="1" t="s">
        <v>292</v>
      </c>
      <c r="G71" s="34" t="s">
        <v>96</v>
      </c>
      <c r="H71" s="37" t="s">
        <v>289</v>
      </c>
    </row>
    <row r="72" spans="1:8" customFormat="1" ht="31.9" customHeight="1" x14ac:dyDescent="0.25">
      <c r="A72" s="34">
        <v>71</v>
      </c>
      <c r="B72" s="47"/>
      <c r="C72" s="1" t="s">
        <v>293</v>
      </c>
      <c r="D72" s="1">
        <v>7452127904</v>
      </c>
      <c r="E72" s="1"/>
      <c r="F72" s="1" t="s">
        <v>294</v>
      </c>
      <c r="G72" s="34" t="s">
        <v>96</v>
      </c>
      <c r="H72" s="37" t="s">
        <v>289</v>
      </c>
    </row>
    <row r="73" spans="1:8" customFormat="1" ht="31.9" customHeight="1" x14ac:dyDescent="0.25">
      <c r="A73" s="34">
        <v>72</v>
      </c>
      <c r="B73" s="47"/>
      <c r="C73" s="1" t="s">
        <v>295</v>
      </c>
      <c r="D73" s="1">
        <v>7452007974</v>
      </c>
      <c r="E73" s="1"/>
      <c r="F73" s="1" t="s">
        <v>296</v>
      </c>
      <c r="G73" s="34" t="s">
        <v>96</v>
      </c>
      <c r="H73" s="37" t="s">
        <v>289</v>
      </c>
    </row>
    <row r="74" spans="1:8" customFormat="1" ht="31.9" customHeight="1" x14ac:dyDescent="0.25">
      <c r="A74" s="34">
        <v>73</v>
      </c>
      <c r="B74" s="47"/>
      <c r="C74" s="1" t="s">
        <v>297</v>
      </c>
      <c r="D74" s="1">
        <v>7451418530</v>
      </c>
      <c r="E74" s="1"/>
      <c r="F74" s="1" t="s">
        <v>298</v>
      </c>
      <c r="G74" s="34" t="s">
        <v>96</v>
      </c>
      <c r="H74" s="37" t="s">
        <v>289</v>
      </c>
    </row>
    <row r="75" spans="1:8" customFormat="1" ht="31.9" customHeight="1" x14ac:dyDescent="0.25">
      <c r="A75" s="34">
        <v>74</v>
      </c>
      <c r="B75" s="47"/>
      <c r="C75" s="1" t="s">
        <v>299</v>
      </c>
      <c r="D75" s="1">
        <v>7451407458</v>
      </c>
      <c r="E75" s="1"/>
      <c r="F75" s="1" t="s">
        <v>300</v>
      </c>
      <c r="G75" s="34" t="s">
        <v>96</v>
      </c>
      <c r="H75" s="37" t="s">
        <v>289</v>
      </c>
    </row>
    <row r="76" spans="1:8" customFormat="1" ht="31.9" customHeight="1" x14ac:dyDescent="0.25">
      <c r="A76" s="34">
        <v>75</v>
      </c>
      <c r="B76" s="47"/>
      <c r="C76" s="1" t="s">
        <v>301</v>
      </c>
      <c r="D76" s="9">
        <v>7451226162</v>
      </c>
      <c r="E76" s="1"/>
      <c r="F76" s="1" t="s">
        <v>302</v>
      </c>
      <c r="G76" s="34" t="s">
        <v>96</v>
      </c>
      <c r="H76" s="37" t="s">
        <v>289</v>
      </c>
    </row>
    <row r="77" spans="1:8" customFormat="1" ht="31.9" customHeight="1" x14ac:dyDescent="0.25">
      <c r="A77" s="34">
        <v>76</v>
      </c>
      <c r="B77" s="47"/>
      <c r="C77" s="1" t="s">
        <v>303</v>
      </c>
      <c r="D77" s="263" t="s">
        <v>304</v>
      </c>
      <c r="E77" s="1" t="s">
        <v>305</v>
      </c>
      <c r="F77" s="9" t="s">
        <v>306</v>
      </c>
      <c r="G77" s="34" t="s">
        <v>96</v>
      </c>
      <c r="H77" s="37" t="s">
        <v>307</v>
      </c>
    </row>
    <row r="78" spans="1:8" customFormat="1" ht="31.9" customHeight="1" x14ac:dyDescent="0.25">
      <c r="A78" s="34">
        <v>77</v>
      </c>
      <c r="B78" s="47"/>
      <c r="C78" s="1" t="s">
        <v>308</v>
      </c>
      <c r="D78" s="1">
        <v>7447251529</v>
      </c>
      <c r="E78" s="1"/>
      <c r="F78" s="1" t="s">
        <v>309</v>
      </c>
      <c r="G78" s="34" t="s">
        <v>96</v>
      </c>
      <c r="H78" s="37" t="s">
        <v>289</v>
      </c>
    </row>
    <row r="79" spans="1:8" customFormat="1" ht="31.9" customHeight="1" x14ac:dyDescent="0.25">
      <c r="A79" s="34">
        <v>78</v>
      </c>
      <c r="B79" s="47"/>
      <c r="C79" s="9" t="s">
        <v>310</v>
      </c>
      <c r="D79" s="1">
        <v>7453221787</v>
      </c>
      <c r="E79" s="1"/>
      <c r="F79" s="1" t="s">
        <v>311</v>
      </c>
      <c r="G79" s="34" t="s">
        <v>96</v>
      </c>
      <c r="H79" s="37" t="s">
        <v>289</v>
      </c>
    </row>
    <row r="80" spans="1:8" customFormat="1" ht="31.9" customHeight="1" x14ac:dyDescent="0.25">
      <c r="A80" s="34">
        <v>79</v>
      </c>
      <c r="B80" s="39"/>
      <c r="C80" s="9" t="s">
        <v>312</v>
      </c>
      <c r="D80" s="258" t="s">
        <v>313</v>
      </c>
      <c r="E80" s="1" t="s">
        <v>314</v>
      </c>
      <c r="F80" s="9" t="s">
        <v>315</v>
      </c>
      <c r="G80" s="34" t="s">
        <v>96</v>
      </c>
      <c r="H80" s="37" t="s">
        <v>307</v>
      </c>
    </row>
    <row r="81" spans="1:9" ht="31.9" customHeight="1" x14ac:dyDescent="0.25">
      <c r="A81" s="44">
        <v>80</v>
      </c>
      <c r="B81" s="39"/>
      <c r="C81" s="121" t="s">
        <v>316</v>
      </c>
      <c r="D81" s="5">
        <v>7451210652</v>
      </c>
      <c r="E81" s="5" t="s">
        <v>317</v>
      </c>
      <c r="F81" s="121" t="s">
        <v>318</v>
      </c>
      <c r="G81" s="34" t="s">
        <v>96</v>
      </c>
      <c r="H81" s="37" t="s">
        <v>307</v>
      </c>
    </row>
    <row r="82" spans="1:9" ht="31.9" customHeight="1" x14ac:dyDescent="0.25">
      <c r="A82" s="34">
        <v>81</v>
      </c>
      <c r="B82" s="47"/>
      <c r="C82" s="9" t="s">
        <v>22</v>
      </c>
      <c r="D82" s="1">
        <v>7451395080</v>
      </c>
      <c r="E82" s="1" t="s">
        <v>319</v>
      </c>
      <c r="F82" s="9">
        <v>79128048885</v>
      </c>
      <c r="G82" s="34" t="s">
        <v>96</v>
      </c>
      <c r="H82" s="47" t="s">
        <v>307</v>
      </c>
    </row>
    <row r="83" spans="1:9" s="53" customFormat="1" ht="31.9" customHeight="1" x14ac:dyDescent="0.25">
      <c r="A83" s="50">
        <v>82</v>
      </c>
      <c r="B83" s="51"/>
      <c r="C83" s="150" t="s">
        <v>320</v>
      </c>
      <c r="D83" s="151"/>
      <c r="E83" s="151"/>
      <c r="F83" s="264" t="s">
        <v>321</v>
      </c>
      <c r="G83" s="50" t="s">
        <v>96</v>
      </c>
      <c r="H83" s="51" t="s">
        <v>289</v>
      </c>
      <c r="I83" s="52"/>
    </row>
    <row r="84" spans="1:9" x14ac:dyDescent="0.25">
      <c r="A84" s="50">
        <v>83</v>
      </c>
      <c r="B84" s="47"/>
      <c r="C84" s="150" t="s">
        <v>322</v>
      </c>
      <c r="D84" s="151"/>
      <c r="E84" s="151"/>
      <c r="F84" s="264" t="s">
        <v>323</v>
      </c>
      <c r="G84" s="50" t="s">
        <v>96</v>
      </c>
      <c r="H84" s="51" t="s">
        <v>289</v>
      </c>
      <c r="I84" s="52"/>
    </row>
    <row r="85" spans="1:9" x14ac:dyDescent="0.25">
      <c r="A85" s="34">
        <v>84</v>
      </c>
      <c r="B85" s="47"/>
      <c r="C85" s="9" t="s">
        <v>324</v>
      </c>
      <c r="D85" s="1"/>
      <c r="E85" s="1"/>
      <c r="F85" s="9" t="s">
        <v>325</v>
      </c>
      <c r="G85" s="34" t="s">
        <v>96</v>
      </c>
      <c r="H85" s="47" t="s">
        <v>289</v>
      </c>
    </row>
    <row r="86" spans="1:9" s="53" customFormat="1" x14ac:dyDescent="0.25">
      <c r="A86" s="50">
        <v>85</v>
      </c>
      <c r="B86" s="51"/>
      <c r="C86" s="150" t="s">
        <v>326</v>
      </c>
      <c r="D86" s="151"/>
      <c r="E86" s="151"/>
      <c r="F86" s="150" t="s">
        <v>327</v>
      </c>
      <c r="G86" s="50" t="s">
        <v>96</v>
      </c>
      <c r="H86" s="51" t="s">
        <v>289</v>
      </c>
      <c r="I86" s="52"/>
    </row>
    <row r="87" spans="1:9" s="53" customFormat="1" x14ac:dyDescent="0.25">
      <c r="A87" s="50">
        <v>86</v>
      </c>
      <c r="B87" s="51"/>
      <c r="C87" s="150" t="s">
        <v>328</v>
      </c>
      <c r="D87" s="151"/>
      <c r="E87" s="151" t="s">
        <v>329</v>
      </c>
      <c r="F87" s="150" t="s">
        <v>330</v>
      </c>
      <c r="G87" s="50" t="s">
        <v>96</v>
      </c>
      <c r="H87" s="51" t="s">
        <v>289</v>
      </c>
      <c r="I87" s="52"/>
    </row>
    <row r="88" spans="1:9" x14ac:dyDescent="0.25">
      <c r="A88" s="34">
        <v>87</v>
      </c>
      <c r="B88" s="47"/>
      <c r="C88" s="9" t="s">
        <v>331</v>
      </c>
      <c r="D88" s="1"/>
      <c r="E88" s="1" t="s">
        <v>332</v>
      </c>
      <c r="F88" s="9" t="s">
        <v>333</v>
      </c>
      <c r="G88" s="34" t="s">
        <v>96</v>
      </c>
      <c r="H88" s="47" t="s">
        <v>289</v>
      </c>
    </row>
    <row r="89" spans="1:9" x14ac:dyDescent="0.25">
      <c r="A89" s="34">
        <v>88</v>
      </c>
      <c r="B89" s="47"/>
      <c r="C89" s="9" t="s">
        <v>334</v>
      </c>
      <c r="D89" s="1"/>
      <c r="E89" s="1" t="s">
        <v>335</v>
      </c>
      <c r="F89" s="9" t="s">
        <v>336</v>
      </c>
      <c r="G89" s="34" t="s">
        <v>96</v>
      </c>
      <c r="H89" s="47" t="s">
        <v>289</v>
      </c>
    </row>
    <row r="90" spans="1:9" ht="30" x14ac:dyDescent="0.25">
      <c r="A90" s="34">
        <v>89</v>
      </c>
      <c r="B90" s="47"/>
      <c r="C90" s="9" t="s">
        <v>337</v>
      </c>
      <c r="D90" s="1"/>
      <c r="E90" s="1" t="s">
        <v>338</v>
      </c>
      <c r="F90" s="9" t="s">
        <v>339</v>
      </c>
      <c r="G90" s="34" t="s">
        <v>96</v>
      </c>
      <c r="H90" s="47" t="s">
        <v>289</v>
      </c>
    </row>
    <row r="91" spans="1:9" x14ac:dyDescent="0.25">
      <c r="A91" s="34">
        <v>90</v>
      </c>
      <c r="B91" s="47"/>
      <c r="C91" s="9" t="s">
        <v>340</v>
      </c>
      <c r="D91" s="1"/>
      <c r="E91" s="1" t="s">
        <v>341</v>
      </c>
      <c r="F91" s="9" t="s">
        <v>342</v>
      </c>
      <c r="G91" s="34" t="s">
        <v>96</v>
      </c>
      <c r="H91" s="47" t="s">
        <v>289</v>
      </c>
    </row>
    <row r="92" spans="1:9" s="53" customFormat="1" ht="30" x14ac:dyDescent="0.25">
      <c r="A92" s="50">
        <v>100</v>
      </c>
      <c r="B92" s="51"/>
      <c r="C92" s="150" t="s">
        <v>343</v>
      </c>
      <c r="D92" s="151"/>
      <c r="E92" s="151"/>
      <c r="F92" s="150" t="s">
        <v>344</v>
      </c>
      <c r="G92" s="50" t="s">
        <v>96</v>
      </c>
      <c r="H92" s="51" t="s">
        <v>289</v>
      </c>
      <c r="I92" s="52"/>
    </row>
    <row r="93" spans="1:9" ht="30" x14ac:dyDescent="0.25">
      <c r="A93" s="34">
        <v>101</v>
      </c>
      <c r="B93" s="47"/>
      <c r="C93" s="9" t="s">
        <v>345</v>
      </c>
      <c r="D93" s="1"/>
      <c r="E93" s="1" t="s">
        <v>346</v>
      </c>
      <c r="F93" s="9" t="s">
        <v>347</v>
      </c>
      <c r="G93" s="34" t="s">
        <v>96</v>
      </c>
      <c r="H93" s="47" t="s">
        <v>289</v>
      </c>
    </row>
    <row r="94" spans="1:9" x14ac:dyDescent="0.25">
      <c r="A94" s="34">
        <v>102</v>
      </c>
      <c r="B94" s="47"/>
      <c r="C94" s="9" t="s">
        <v>348</v>
      </c>
      <c r="D94" s="1"/>
      <c r="E94" s="1" t="s">
        <v>349</v>
      </c>
      <c r="F94" s="9" t="s">
        <v>350</v>
      </c>
      <c r="G94" s="34" t="s">
        <v>96</v>
      </c>
      <c r="H94" s="47" t="s">
        <v>289</v>
      </c>
    </row>
    <row r="95" spans="1:9" x14ac:dyDescent="0.25">
      <c r="A95" s="34">
        <v>103</v>
      </c>
      <c r="B95" s="47"/>
      <c r="C95" s="9" t="s">
        <v>351</v>
      </c>
      <c r="D95" s="1"/>
      <c r="E95" s="1" t="s">
        <v>352</v>
      </c>
      <c r="F95" s="9" t="s">
        <v>353</v>
      </c>
      <c r="G95" s="34" t="s">
        <v>96</v>
      </c>
      <c r="H95" s="47" t="s">
        <v>289</v>
      </c>
    </row>
    <row r="96" spans="1:9" s="53" customFormat="1" x14ac:dyDescent="0.25">
      <c r="A96" s="50">
        <v>104</v>
      </c>
      <c r="B96" s="51"/>
      <c r="C96" s="150" t="s">
        <v>354</v>
      </c>
      <c r="D96" s="151"/>
      <c r="E96" s="151"/>
      <c r="F96" s="150" t="s">
        <v>355</v>
      </c>
      <c r="G96" s="50" t="s">
        <v>96</v>
      </c>
      <c r="H96" s="51" t="s">
        <v>289</v>
      </c>
      <c r="I96" s="52"/>
    </row>
    <row r="97" spans="1:9" s="53" customFormat="1" ht="30" x14ac:dyDescent="0.25">
      <c r="A97" s="50">
        <v>105</v>
      </c>
      <c r="B97" s="51"/>
      <c r="C97" s="150" t="s">
        <v>356</v>
      </c>
      <c r="D97" s="151"/>
      <c r="E97" s="151" t="s">
        <v>357</v>
      </c>
      <c r="F97" s="150" t="s">
        <v>358</v>
      </c>
      <c r="G97" s="50" t="s">
        <v>96</v>
      </c>
      <c r="H97" s="51" t="s">
        <v>289</v>
      </c>
      <c r="I97" s="52"/>
    </row>
    <row r="98" spans="1:9" x14ac:dyDescent="0.25">
      <c r="A98" s="34">
        <v>106</v>
      </c>
      <c r="B98" s="47"/>
      <c r="C98" s="9" t="s">
        <v>359</v>
      </c>
      <c r="D98" s="1"/>
      <c r="E98" s="1" t="s">
        <v>360</v>
      </c>
      <c r="F98" s="9" t="s">
        <v>361</v>
      </c>
      <c r="G98" s="34" t="s">
        <v>96</v>
      </c>
      <c r="H98" s="47" t="s">
        <v>289</v>
      </c>
    </row>
    <row r="99" spans="1:9" x14ac:dyDescent="0.25">
      <c r="A99" s="34">
        <v>107</v>
      </c>
      <c r="B99" s="47"/>
      <c r="C99" s="9" t="s">
        <v>362</v>
      </c>
      <c r="D99" s="1"/>
      <c r="E99" s="1" t="s">
        <v>363</v>
      </c>
      <c r="F99" s="9" t="s">
        <v>364</v>
      </c>
      <c r="G99" s="34" t="s">
        <v>96</v>
      </c>
      <c r="H99" s="47" t="s">
        <v>289</v>
      </c>
    </row>
    <row r="100" spans="1:9" x14ac:dyDescent="0.25">
      <c r="A100" s="34">
        <v>108</v>
      </c>
      <c r="B100" s="47"/>
      <c r="C100" s="9" t="s">
        <v>365</v>
      </c>
      <c r="D100" s="1"/>
      <c r="E100" s="1" t="s">
        <v>366</v>
      </c>
      <c r="F100" s="9" t="s">
        <v>367</v>
      </c>
      <c r="G100" s="34" t="s">
        <v>96</v>
      </c>
      <c r="H100" s="47" t="s">
        <v>289</v>
      </c>
    </row>
    <row r="101" spans="1:9" x14ac:dyDescent="0.25">
      <c r="A101" s="34">
        <v>109</v>
      </c>
      <c r="B101" s="47"/>
      <c r="C101" s="9" t="s">
        <v>368</v>
      </c>
      <c r="D101" s="1"/>
      <c r="E101" s="1" t="s">
        <v>369</v>
      </c>
      <c r="F101" s="9" t="s">
        <v>370</v>
      </c>
      <c r="G101" s="34" t="s">
        <v>96</v>
      </c>
      <c r="H101" s="47" t="s">
        <v>289</v>
      </c>
    </row>
    <row r="102" spans="1:9" ht="30" x14ac:dyDescent="0.25">
      <c r="A102" s="34">
        <v>110</v>
      </c>
      <c r="B102" s="47"/>
      <c r="C102" s="9"/>
      <c r="D102" s="1"/>
      <c r="E102" s="1" t="s">
        <v>371</v>
      </c>
      <c r="F102" s="9" t="s">
        <v>372</v>
      </c>
      <c r="G102" s="34" t="s">
        <v>96</v>
      </c>
      <c r="H102" s="47" t="s">
        <v>289</v>
      </c>
    </row>
    <row r="103" spans="1:9" x14ac:dyDescent="0.25">
      <c r="A103" s="34">
        <v>111</v>
      </c>
      <c r="B103" s="47"/>
      <c r="C103" s="9" t="s">
        <v>373</v>
      </c>
      <c r="D103" s="1"/>
      <c r="E103" s="1" t="s">
        <v>374</v>
      </c>
      <c r="F103" s="9" t="s">
        <v>375</v>
      </c>
      <c r="G103" s="34" t="s">
        <v>96</v>
      </c>
      <c r="H103" s="47" t="s">
        <v>289</v>
      </c>
    </row>
    <row r="104" spans="1:9" ht="30" x14ac:dyDescent="0.25">
      <c r="A104" s="34">
        <v>112</v>
      </c>
      <c r="B104" s="47"/>
      <c r="C104" s="9" t="s">
        <v>376</v>
      </c>
      <c r="D104" s="1"/>
      <c r="E104" s="1"/>
      <c r="F104" s="9" t="s">
        <v>377</v>
      </c>
      <c r="G104" s="34" t="s">
        <v>96</v>
      </c>
      <c r="H104" s="47" t="s">
        <v>289</v>
      </c>
    </row>
    <row r="105" spans="1:9" ht="30" x14ac:dyDescent="0.25">
      <c r="A105" s="34">
        <v>113</v>
      </c>
      <c r="B105" s="47"/>
      <c r="C105" s="9" t="s">
        <v>378</v>
      </c>
      <c r="D105" s="1"/>
      <c r="E105" s="1" t="s">
        <v>379</v>
      </c>
      <c r="F105" s="9" t="s">
        <v>380</v>
      </c>
      <c r="G105" s="34" t="s">
        <v>96</v>
      </c>
      <c r="H105" s="47" t="s">
        <v>289</v>
      </c>
    </row>
    <row r="106" spans="1:9" ht="30" x14ac:dyDescent="0.25">
      <c r="A106" s="34">
        <v>114</v>
      </c>
      <c r="B106" s="47"/>
      <c r="C106" s="9" t="s">
        <v>381</v>
      </c>
      <c r="D106" s="1"/>
      <c r="E106" s="1" t="s">
        <v>382</v>
      </c>
      <c r="F106" s="9" t="s">
        <v>383</v>
      </c>
      <c r="G106" s="34" t="s">
        <v>96</v>
      </c>
      <c r="H106" s="47" t="s">
        <v>289</v>
      </c>
    </row>
    <row r="107" spans="1:9" x14ac:dyDescent="0.25">
      <c r="A107" s="34">
        <v>115</v>
      </c>
      <c r="B107" s="47"/>
      <c r="C107" s="9" t="s">
        <v>384</v>
      </c>
      <c r="D107" s="1"/>
      <c r="E107" s="1" t="s">
        <v>385</v>
      </c>
      <c r="F107" s="9" t="s">
        <v>386</v>
      </c>
      <c r="G107" s="34" t="s">
        <v>96</v>
      </c>
      <c r="H107" s="47" t="s">
        <v>289</v>
      </c>
    </row>
    <row r="108" spans="1:9" x14ac:dyDescent="0.25">
      <c r="A108" s="34">
        <v>116</v>
      </c>
      <c r="B108" s="47"/>
      <c r="C108" s="9" t="s">
        <v>387</v>
      </c>
      <c r="D108" s="1"/>
      <c r="E108" s="1" t="s">
        <v>388</v>
      </c>
      <c r="F108" s="9" t="s">
        <v>355</v>
      </c>
      <c r="G108" s="34" t="s">
        <v>96</v>
      </c>
      <c r="H108" s="47" t="s">
        <v>289</v>
      </c>
    </row>
    <row r="109" spans="1:9" x14ac:dyDescent="0.25">
      <c r="A109" s="34">
        <v>117</v>
      </c>
      <c r="B109" s="47"/>
      <c r="C109" s="9" t="s">
        <v>389</v>
      </c>
      <c r="D109" s="1"/>
      <c r="E109" s="1" t="s">
        <v>390</v>
      </c>
      <c r="F109" s="9" t="s">
        <v>391</v>
      </c>
      <c r="G109" s="34" t="s">
        <v>96</v>
      </c>
      <c r="H109" s="47" t="s">
        <v>289</v>
      </c>
    </row>
    <row r="110" spans="1:9" x14ac:dyDescent="0.25">
      <c r="A110" s="34">
        <v>118</v>
      </c>
      <c r="B110" s="47"/>
      <c r="C110" s="9" t="s">
        <v>392</v>
      </c>
      <c r="D110" s="1"/>
      <c r="E110" s="1" t="s">
        <v>393</v>
      </c>
      <c r="F110" s="9" t="s">
        <v>394</v>
      </c>
      <c r="G110" s="34" t="s">
        <v>96</v>
      </c>
      <c r="H110" s="47" t="s">
        <v>289</v>
      </c>
    </row>
    <row r="111" spans="1:9" ht="30" x14ac:dyDescent="0.25">
      <c r="A111" s="34">
        <v>119</v>
      </c>
      <c r="B111" s="47"/>
      <c r="C111" s="9" t="s">
        <v>395</v>
      </c>
      <c r="D111" s="1"/>
      <c r="E111" s="1" t="s">
        <v>396</v>
      </c>
      <c r="F111" s="9" t="s">
        <v>397</v>
      </c>
      <c r="G111" s="34" t="s">
        <v>96</v>
      </c>
      <c r="H111" s="47" t="s">
        <v>289</v>
      </c>
    </row>
    <row r="112" spans="1:9" x14ac:dyDescent="0.25">
      <c r="A112" s="34">
        <v>120</v>
      </c>
      <c r="B112" s="47"/>
      <c r="C112" s="9" t="s">
        <v>398</v>
      </c>
      <c r="D112" s="1"/>
      <c r="E112" s="1" t="s">
        <v>399</v>
      </c>
      <c r="F112" s="9" t="s">
        <v>400</v>
      </c>
      <c r="G112" s="34" t="s">
        <v>96</v>
      </c>
      <c r="H112" s="47" t="s">
        <v>289</v>
      </c>
    </row>
    <row r="113" spans="1:8" customFormat="1" x14ac:dyDescent="0.25">
      <c r="A113" s="34">
        <v>121</v>
      </c>
      <c r="B113" s="47"/>
      <c r="C113" s="9" t="s">
        <v>401</v>
      </c>
      <c r="D113" s="1"/>
      <c r="E113" s="1" t="s">
        <v>402</v>
      </c>
      <c r="F113" s="9" t="s">
        <v>403</v>
      </c>
      <c r="G113" s="34" t="s">
        <v>96</v>
      </c>
      <c r="H113" s="47" t="s">
        <v>289</v>
      </c>
    </row>
    <row r="114" spans="1:8" customFormat="1" x14ac:dyDescent="0.25">
      <c r="A114" s="34">
        <v>122</v>
      </c>
      <c r="B114" s="47"/>
      <c r="C114" s="9" t="s">
        <v>404</v>
      </c>
      <c r="D114" s="1"/>
      <c r="E114" s="1" t="s">
        <v>405</v>
      </c>
      <c r="F114" s="9" t="s">
        <v>406</v>
      </c>
      <c r="G114" s="34" t="s">
        <v>96</v>
      </c>
      <c r="H114" s="47" t="s">
        <v>289</v>
      </c>
    </row>
    <row r="115" spans="1:8" customFormat="1" x14ac:dyDescent="0.25">
      <c r="A115" s="34">
        <v>123</v>
      </c>
      <c r="B115" s="47"/>
      <c r="C115" s="9"/>
      <c r="D115" s="1"/>
      <c r="E115" s="1"/>
      <c r="F115" s="9" t="s">
        <v>407</v>
      </c>
      <c r="G115" s="34" t="s">
        <v>96</v>
      </c>
      <c r="H115" s="47" t="s">
        <v>289</v>
      </c>
    </row>
    <row r="116" spans="1:8" customFormat="1" x14ac:dyDescent="0.25">
      <c r="A116" s="34">
        <v>124</v>
      </c>
      <c r="B116" s="47"/>
      <c r="C116" s="9"/>
      <c r="D116" s="1"/>
      <c r="E116" s="1"/>
      <c r="F116" s="9" t="s">
        <v>408</v>
      </c>
      <c r="G116" s="34" t="s">
        <v>96</v>
      </c>
      <c r="H116" s="47" t="s">
        <v>289</v>
      </c>
    </row>
    <row r="117" spans="1:8" customFormat="1" x14ac:dyDescent="0.25">
      <c r="A117" s="34">
        <v>125</v>
      </c>
      <c r="B117" s="47"/>
      <c r="C117" s="9"/>
      <c r="D117" s="1"/>
      <c r="E117" s="1"/>
      <c r="F117" s="9" t="s">
        <v>409</v>
      </c>
      <c r="G117" s="34" t="s">
        <v>96</v>
      </c>
      <c r="H117" s="47" t="s">
        <v>289</v>
      </c>
    </row>
    <row r="118" spans="1:8" customFormat="1" x14ac:dyDescent="0.25">
      <c r="A118" s="34">
        <v>126</v>
      </c>
      <c r="B118" s="47"/>
      <c r="C118" s="9"/>
      <c r="D118" s="1"/>
      <c r="E118" s="1"/>
      <c r="F118" s="9" t="s">
        <v>410</v>
      </c>
      <c r="G118" s="34" t="s">
        <v>96</v>
      </c>
      <c r="H118" s="47" t="s">
        <v>289</v>
      </c>
    </row>
    <row r="119" spans="1:8" customFormat="1" x14ac:dyDescent="0.25">
      <c r="A119" s="34">
        <v>127</v>
      </c>
      <c r="B119" s="47"/>
      <c r="C119" s="9"/>
      <c r="D119" s="1"/>
      <c r="E119" s="1"/>
      <c r="F119" s="9" t="s">
        <v>411</v>
      </c>
      <c r="G119" s="34" t="s">
        <v>96</v>
      </c>
      <c r="H119" s="47" t="s">
        <v>289</v>
      </c>
    </row>
    <row r="120" spans="1:8" customFormat="1" ht="30" x14ac:dyDescent="0.25">
      <c r="A120" s="34">
        <v>128</v>
      </c>
      <c r="B120" s="47"/>
      <c r="C120" s="9"/>
      <c r="D120" s="1"/>
      <c r="E120" s="1"/>
      <c r="F120" s="9" t="s">
        <v>412</v>
      </c>
      <c r="G120" s="34" t="s">
        <v>96</v>
      </c>
      <c r="H120" s="47" t="s">
        <v>289</v>
      </c>
    </row>
    <row r="121" spans="1:8" customFormat="1" ht="30" x14ac:dyDescent="0.25">
      <c r="A121" s="34">
        <v>129</v>
      </c>
      <c r="B121" s="47"/>
      <c r="C121" s="9"/>
      <c r="D121" s="1"/>
      <c r="E121" s="1"/>
      <c r="F121" s="9" t="s">
        <v>413</v>
      </c>
      <c r="G121" s="34" t="s">
        <v>96</v>
      </c>
      <c r="H121" s="47" t="s">
        <v>289</v>
      </c>
    </row>
    <row r="122" spans="1:8" customFormat="1" ht="30" x14ac:dyDescent="0.25">
      <c r="A122" s="34">
        <v>130</v>
      </c>
      <c r="B122" s="47"/>
      <c r="C122" s="9"/>
      <c r="D122" s="1"/>
      <c r="E122" s="1"/>
      <c r="F122" s="9" t="s">
        <v>414</v>
      </c>
      <c r="G122" s="34" t="s">
        <v>96</v>
      </c>
      <c r="H122" s="47" t="s">
        <v>289</v>
      </c>
    </row>
    <row r="123" spans="1:8" customFormat="1" ht="30" x14ac:dyDescent="0.25">
      <c r="A123" s="34">
        <v>131</v>
      </c>
      <c r="B123" s="47"/>
      <c r="C123" s="9"/>
      <c r="D123" s="1"/>
      <c r="E123" s="1"/>
      <c r="F123" s="9" t="s">
        <v>415</v>
      </c>
      <c r="G123" s="34" t="s">
        <v>96</v>
      </c>
      <c r="H123" s="47" t="s">
        <v>289</v>
      </c>
    </row>
    <row r="124" spans="1:8" customFormat="1" ht="30" x14ac:dyDescent="0.25">
      <c r="A124" s="34">
        <v>132</v>
      </c>
      <c r="B124" s="47"/>
      <c r="C124" s="9"/>
      <c r="D124" s="1"/>
      <c r="E124" s="1"/>
      <c r="F124" s="9" t="s">
        <v>416</v>
      </c>
      <c r="G124" s="34" t="s">
        <v>96</v>
      </c>
      <c r="H124" s="47" t="s">
        <v>289</v>
      </c>
    </row>
    <row r="125" spans="1:8" customFormat="1" x14ac:dyDescent="0.25">
      <c r="A125" s="34">
        <v>133</v>
      </c>
      <c r="B125" s="47"/>
      <c r="C125" s="9"/>
      <c r="D125" s="1"/>
      <c r="E125" s="1"/>
      <c r="F125" s="9" t="s">
        <v>417</v>
      </c>
      <c r="G125" s="34" t="s">
        <v>96</v>
      </c>
      <c r="H125" s="47" t="s">
        <v>289</v>
      </c>
    </row>
    <row r="126" spans="1:8" customFormat="1" ht="30" x14ac:dyDescent="0.25">
      <c r="A126" s="34">
        <v>134</v>
      </c>
      <c r="B126" s="47"/>
      <c r="C126" s="9"/>
      <c r="D126" s="1"/>
      <c r="E126" s="1"/>
      <c r="F126" s="9" t="s">
        <v>418</v>
      </c>
      <c r="G126" s="34" t="s">
        <v>96</v>
      </c>
      <c r="H126" s="47" t="s">
        <v>289</v>
      </c>
    </row>
    <row r="127" spans="1:8" customFormat="1" x14ac:dyDescent="0.25">
      <c r="A127" s="34">
        <v>135</v>
      </c>
      <c r="B127" s="47"/>
      <c r="C127" s="9"/>
      <c r="D127" s="1"/>
      <c r="E127" s="1"/>
      <c r="F127" s="9" t="s">
        <v>419</v>
      </c>
      <c r="G127" s="34" t="s">
        <v>96</v>
      </c>
      <c r="H127" s="47" t="s">
        <v>289</v>
      </c>
    </row>
    <row r="128" spans="1:8" customFormat="1" x14ac:dyDescent="0.25">
      <c r="A128" s="34">
        <v>136</v>
      </c>
      <c r="B128" s="47"/>
      <c r="C128" s="9"/>
      <c r="D128" s="1"/>
      <c r="E128" s="1"/>
      <c r="F128" s="9" t="s">
        <v>420</v>
      </c>
      <c r="G128" s="34" t="s">
        <v>96</v>
      </c>
      <c r="H128" s="47" t="s">
        <v>289</v>
      </c>
    </row>
    <row r="129" spans="1:8" customFormat="1" ht="30" x14ac:dyDescent="0.25">
      <c r="A129" s="34">
        <v>137</v>
      </c>
      <c r="B129" s="47"/>
      <c r="C129" s="9"/>
      <c r="D129" s="1"/>
      <c r="E129" s="1"/>
      <c r="F129" s="9" t="s">
        <v>421</v>
      </c>
      <c r="G129" s="34" t="s">
        <v>96</v>
      </c>
      <c r="H129" s="47" t="s">
        <v>289</v>
      </c>
    </row>
    <row r="130" spans="1:8" customFormat="1" x14ac:dyDescent="0.25">
      <c r="A130" s="34">
        <v>138</v>
      </c>
      <c r="B130" s="47"/>
      <c r="C130" s="9"/>
      <c r="D130" s="1"/>
      <c r="E130" s="1"/>
      <c r="F130" s="9" t="s">
        <v>422</v>
      </c>
      <c r="G130" s="34" t="s">
        <v>96</v>
      </c>
      <c r="H130" s="47" t="s">
        <v>289</v>
      </c>
    </row>
    <row r="131" spans="1:8" customFormat="1" x14ac:dyDescent="0.25">
      <c r="A131" s="34">
        <v>139</v>
      </c>
      <c r="B131" s="47"/>
      <c r="C131" s="9"/>
      <c r="D131" s="1"/>
      <c r="E131" s="1"/>
      <c r="F131" s="9" t="s">
        <v>423</v>
      </c>
      <c r="G131" s="34" t="s">
        <v>96</v>
      </c>
      <c r="H131" s="47" t="s">
        <v>289</v>
      </c>
    </row>
    <row r="132" spans="1:8" customFormat="1" ht="30" x14ac:dyDescent="0.25">
      <c r="A132" s="34">
        <v>140</v>
      </c>
      <c r="B132" s="47"/>
      <c r="C132" s="9"/>
      <c r="D132" s="1"/>
      <c r="E132" s="1"/>
      <c r="F132" s="9" t="s">
        <v>424</v>
      </c>
      <c r="G132" s="34" t="s">
        <v>96</v>
      </c>
      <c r="H132" s="47" t="s">
        <v>289</v>
      </c>
    </row>
    <row r="133" spans="1:8" customFormat="1" x14ac:dyDescent="0.25">
      <c r="A133" s="34">
        <v>141</v>
      </c>
      <c r="B133" s="47"/>
      <c r="C133" s="9"/>
      <c r="D133" s="1"/>
      <c r="E133" s="1"/>
      <c r="F133" s="9" t="s">
        <v>425</v>
      </c>
      <c r="G133" s="34" t="s">
        <v>96</v>
      </c>
      <c r="H133" s="47" t="s">
        <v>289</v>
      </c>
    </row>
    <row r="134" spans="1:8" customFormat="1" ht="30" x14ac:dyDescent="0.25">
      <c r="A134" s="34">
        <v>142</v>
      </c>
      <c r="B134" s="32"/>
      <c r="C134" s="9" t="s">
        <v>15</v>
      </c>
      <c r="D134" s="1">
        <v>7402006132</v>
      </c>
      <c r="E134" s="9" t="s">
        <v>426</v>
      </c>
      <c r="F134" s="265" t="s">
        <v>427</v>
      </c>
      <c r="G134" s="34" t="s">
        <v>428</v>
      </c>
      <c r="H134" s="37" t="s">
        <v>118</v>
      </c>
    </row>
    <row r="135" spans="1:8" customFormat="1" ht="29.45" customHeight="1" x14ac:dyDescent="0.25">
      <c r="A135" s="34">
        <v>143</v>
      </c>
      <c r="B135" s="32"/>
      <c r="C135" s="121" t="s">
        <v>429</v>
      </c>
      <c r="D135" s="5">
        <v>7447242147</v>
      </c>
      <c r="E135" s="121" t="s">
        <v>430</v>
      </c>
      <c r="F135" s="9" t="s">
        <v>431</v>
      </c>
      <c r="G135" s="1" t="s">
        <v>51</v>
      </c>
      <c r="H135" s="37" t="s">
        <v>118</v>
      </c>
    </row>
    <row r="136" spans="1:8" customFormat="1" ht="30" x14ac:dyDescent="0.25">
      <c r="A136" s="34">
        <v>144</v>
      </c>
      <c r="B136" s="32"/>
      <c r="C136" s="9" t="s">
        <v>432</v>
      </c>
      <c r="D136" s="9" t="s">
        <v>433</v>
      </c>
      <c r="E136" s="1"/>
      <c r="F136" s="1" t="s">
        <v>434</v>
      </c>
      <c r="G136" s="34" t="s">
        <v>96</v>
      </c>
      <c r="H136" s="37" t="s">
        <v>289</v>
      </c>
    </row>
    <row r="137" spans="1:8" customFormat="1" x14ac:dyDescent="0.25">
      <c r="A137" s="34">
        <v>145</v>
      </c>
      <c r="B137" s="32"/>
      <c r="C137" s="9" t="s">
        <v>435</v>
      </c>
      <c r="D137" s="1">
        <v>7451216083</v>
      </c>
      <c r="E137" s="1"/>
      <c r="F137" s="1" t="s">
        <v>436</v>
      </c>
      <c r="G137" s="34" t="s">
        <v>96</v>
      </c>
      <c r="H137" s="37" t="s">
        <v>289</v>
      </c>
    </row>
    <row r="138" spans="1:8" customFormat="1" x14ac:dyDescent="0.25">
      <c r="A138" s="34">
        <v>146</v>
      </c>
      <c r="B138" s="32"/>
      <c r="C138" s="9" t="s">
        <v>437</v>
      </c>
      <c r="D138" s="1">
        <v>7451387593</v>
      </c>
      <c r="E138" s="1"/>
      <c r="F138" s="1" t="s">
        <v>438</v>
      </c>
      <c r="G138" s="34" t="s">
        <v>96</v>
      </c>
      <c r="H138" s="37" t="s">
        <v>289</v>
      </c>
    </row>
    <row r="139" spans="1:8" customFormat="1" x14ac:dyDescent="0.25">
      <c r="A139" s="34">
        <v>147</v>
      </c>
      <c r="B139" s="32"/>
      <c r="C139" s="9" t="s">
        <v>439</v>
      </c>
      <c r="D139" s="1">
        <v>7448133704</v>
      </c>
      <c r="E139" s="1"/>
      <c r="F139" s="1" t="s">
        <v>440</v>
      </c>
      <c r="G139" s="34" t="s">
        <v>96</v>
      </c>
      <c r="H139" s="37" t="s">
        <v>289</v>
      </c>
    </row>
    <row r="140" spans="1:8" customFormat="1" ht="30" x14ac:dyDescent="0.25">
      <c r="A140" s="34">
        <v>148</v>
      </c>
      <c r="B140" s="32"/>
      <c r="C140" s="9" t="s">
        <v>14</v>
      </c>
      <c r="D140" s="1">
        <v>7453201607</v>
      </c>
      <c r="E140" s="9" t="s">
        <v>441</v>
      </c>
      <c r="F140" s="1" t="s">
        <v>442</v>
      </c>
      <c r="G140" s="34" t="s">
        <v>96</v>
      </c>
      <c r="H140" s="37" t="s">
        <v>118</v>
      </c>
    </row>
    <row r="141" spans="1:8" customFormat="1" ht="30" x14ac:dyDescent="0.25">
      <c r="A141" s="34">
        <v>149</v>
      </c>
      <c r="B141" s="32"/>
      <c r="C141" s="9" t="s">
        <v>443</v>
      </c>
      <c r="D141" s="258" t="s">
        <v>444</v>
      </c>
      <c r="E141" s="9" t="s">
        <v>445</v>
      </c>
      <c r="F141" s="1" t="s">
        <v>446</v>
      </c>
      <c r="G141" s="34" t="s">
        <v>96</v>
      </c>
      <c r="H141" s="37" t="s">
        <v>118</v>
      </c>
    </row>
    <row r="142" spans="1:8" customFormat="1" x14ac:dyDescent="0.25">
      <c r="A142" s="34">
        <v>150</v>
      </c>
      <c r="B142" s="32"/>
      <c r="C142" s="9" t="s">
        <v>447</v>
      </c>
      <c r="D142" s="258">
        <v>7452064940</v>
      </c>
      <c r="E142" s="9"/>
      <c r="F142" s="1" t="s">
        <v>448</v>
      </c>
      <c r="G142" s="34"/>
      <c r="H142" s="47" t="s">
        <v>289</v>
      </c>
    </row>
    <row r="143" spans="1:8" customFormat="1" x14ac:dyDescent="0.25">
      <c r="A143" s="34">
        <v>151</v>
      </c>
      <c r="B143" s="32"/>
      <c r="C143" s="9" t="s">
        <v>449</v>
      </c>
      <c r="D143" s="258">
        <v>7450069076</v>
      </c>
      <c r="E143" s="9"/>
      <c r="F143" s="1" t="s">
        <v>450</v>
      </c>
      <c r="G143" s="34"/>
      <c r="H143" s="47" t="s">
        <v>289</v>
      </c>
    </row>
    <row r="144" spans="1:8" customFormat="1" x14ac:dyDescent="0.25">
      <c r="A144" s="34">
        <v>152</v>
      </c>
      <c r="B144" s="32"/>
      <c r="C144" s="9" t="s">
        <v>451</v>
      </c>
      <c r="D144" s="258">
        <v>7451328904</v>
      </c>
      <c r="E144" s="9"/>
      <c r="F144" s="1" t="s">
        <v>452</v>
      </c>
      <c r="G144" s="34"/>
      <c r="H144" s="47" t="s">
        <v>289</v>
      </c>
    </row>
    <row r="145" spans="1:8" customFormat="1" x14ac:dyDescent="0.25">
      <c r="A145" s="34">
        <v>153</v>
      </c>
      <c r="B145" s="32"/>
      <c r="C145" s="9" t="s">
        <v>453</v>
      </c>
      <c r="D145" s="258">
        <v>7447249336</v>
      </c>
      <c r="E145" s="9"/>
      <c r="F145" s="1" t="s">
        <v>454</v>
      </c>
      <c r="G145" s="34"/>
      <c r="H145" s="47" t="s">
        <v>289</v>
      </c>
    </row>
    <row r="146" spans="1:8" customFormat="1" x14ac:dyDescent="0.25">
      <c r="A146" s="34">
        <v>154</v>
      </c>
      <c r="B146" s="32"/>
      <c r="C146" s="9" t="s">
        <v>455</v>
      </c>
      <c r="D146" s="258">
        <v>7404037672</v>
      </c>
      <c r="E146" s="9"/>
      <c r="F146" s="1" t="s">
        <v>456</v>
      </c>
      <c r="G146" s="34"/>
      <c r="H146" s="47" t="s">
        <v>289</v>
      </c>
    </row>
    <row r="147" spans="1:8" customFormat="1" x14ac:dyDescent="0.25">
      <c r="A147" s="34">
        <v>155</v>
      </c>
      <c r="B147" s="32"/>
      <c r="C147" s="9" t="s">
        <v>457</v>
      </c>
      <c r="D147" s="258">
        <v>7453193360</v>
      </c>
      <c r="E147" s="9"/>
      <c r="F147" s="1" t="s">
        <v>458</v>
      </c>
      <c r="G147" s="34"/>
      <c r="H147" s="47" t="s">
        <v>289</v>
      </c>
    </row>
    <row r="148" spans="1:8" customFormat="1" x14ac:dyDescent="0.25">
      <c r="A148" s="34">
        <v>156</v>
      </c>
      <c r="B148" s="32"/>
      <c r="C148" s="9" t="s">
        <v>459</v>
      </c>
      <c r="D148" s="258">
        <v>7415067608</v>
      </c>
      <c r="E148" s="9"/>
      <c r="F148" s="1" t="s">
        <v>460</v>
      </c>
      <c r="G148" s="34"/>
      <c r="H148" s="47" t="s">
        <v>289</v>
      </c>
    </row>
    <row r="149" spans="1:8" customFormat="1" ht="30" x14ac:dyDescent="0.25">
      <c r="A149" s="34">
        <v>157</v>
      </c>
      <c r="B149" s="32"/>
      <c r="C149" s="9" t="s">
        <v>461</v>
      </c>
      <c r="D149" s="258">
        <v>7415020462</v>
      </c>
      <c r="E149" s="9"/>
      <c r="F149" s="1" t="s">
        <v>462</v>
      </c>
      <c r="G149" s="34"/>
      <c r="H149" s="47" t="s">
        <v>289</v>
      </c>
    </row>
    <row r="150" spans="1:8" customFormat="1" x14ac:dyDescent="0.25">
      <c r="A150" s="34">
        <v>158</v>
      </c>
      <c r="B150" s="32"/>
      <c r="C150" s="9" t="s">
        <v>463</v>
      </c>
      <c r="D150" s="258">
        <v>7447148610</v>
      </c>
      <c r="E150" s="9"/>
      <c r="F150" s="9" t="s">
        <v>464</v>
      </c>
      <c r="G150" s="34"/>
      <c r="H150" s="47" t="s">
        <v>289</v>
      </c>
    </row>
    <row r="151" spans="1:8" customFormat="1" x14ac:dyDescent="0.25">
      <c r="A151" s="34">
        <v>159</v>
      </c>
      <c r="B151" s="32"/>
      <c r="C151" s="9" t="s">
        <v>465</v>
      </c>
      <c r="D151" s="258">
        <v>7453196795</v>
      </c>
      <c r="E151" s="9"/>
      <c r="F151" s="1" t="s">
        <v>466</v>
      </c>
      <c r="G151" s="34"/>
      <c r="H151" s="47" t="s">
        <v>289</v>
      </c>
    </row>
    <row r="152" spans="1:8" customFormat="1" x14ac:dyDescent="0.25">
      <c r="A152" s="34">
        <v>160</v>
      </c>
      <c r="B152" s="32"/>
      <c r="C152" s="9" t="s">
        <v>467</v>
      </c>
      <c r="D152" s="258">
        <v>7415047217</v>
      </c>
      <c r="E152" s="9"/>
      <c r="F152" s="1" t="s">
        <v>468</v>
      </c>
      <c r="G152" s="34"/>
      <c r="H152" s="47" t="s">
        <v>289</v>
      </c>
    </row>
    <row r="153" spans="1:8" customFormat="1" ht="30" x14ac:dyDescent="0.25">
      <c r="A153" s="34">
        <v>161</v>
      </c>
      <c r="B153" s="32"/>
      <c r="C153" s="9" t="s">
        <v>469</v>
      </c>
      <c r="D153" s="258">
        <v>7453265745</v>
      </c>
      <c r="E153" s="9"/>
      <c r="F153" s="1" t="s">
        <v>470</v>
      </c>
      <c r="G153" s="34"/>
      <c r="H153" s="47" t="s">
        <v>289</v>
      </c>
    </row>
    <row r="154" spans="1:8" customFormat="1" x14ac:dyDescent="0.25">
      <c r="A154" s="34">
        <v>162</v>
      </c>
      <c r="B154" s="32"/>
      <c r="C154" s="9" t="s">
        <v>471</v>
      </c>
      <c r="D154" s="258">
        <v>7450051576</v>
      </c>
      <c r="E154" s="9"/>
      <c r="F154" s="1" t="s">
        <v>472</v>
      </c>
      <c r="G154" s="34"/>
      <c r="H154" s="47" t="s">
        <v>289</v>
      </c>
    </row>
    <row r="155" spans="1:8" customFormat="1" x14ac:dyDescent="0.25">
      <c r="A155" s="34">
        <v>163</v>
      </c>
      <c r="B155" s="32"/>
      <c r="C155" s="9" t="s">
        <v>473</v>
      </c>
      <c r="D155" s="258">
        <v>7452103371</v>
      </c>
      <c r="E155" s="9"/>
      <c r="F155" s="1" t="s">
        <v>474</v>
      </c>
      <c r="G155" s="34"/>
      <c r="H155" s="47" t="s">
        <v>289</v>
      </c>
    </row>
    <row r="156" spans="1:8" customFormat="1" x14ac:dyDescent="0.25">
      <c r="A156" s="34">
        <v>164</v>
      </c>
      <c r="B156" s="32"/>
      <c r="C156" s="9" t="s">
        <v>475</v>
      </c>
      <c r="D156" s="258">
        <v>7451299361</v>
      </c>
      <c r="E156" s="9"/>
      <c r="F156" s="9" t="s">
        <v>476</v>
      </c>
      <c r="G156" s="34"/>
      <c r="H156" s="47" t="s">
        <v>289</v>
      </c>
    </row>
    <row r="157" spans="1:8" customFormat="1" x14ac:dyDescent="0.25">
      <c r="A157" s="34">
        <v>165</v>
      </c>
      <c r="B157" s="32"/>
      <c r="C157" s="9" t="s">
        <v>477</v>
      </c>
      <c r="D157" s="258">
        <v>7449102530</v>
      </c>
      <c r="E157" s="9"/>
      <c r="F157" s="1" t="s">
        <v>478</v>
      </c>
      <c r="G157" s="34"/>
      <c r="H157" s="47" t="s">
        <v>289</v>
      </c>
    </row>
    <row r="158" spans="1:8" customFormat="1" x14ac:dyDescent="0.25">
      <c r="A158" s="34">
        <v>166</v>
      </c>
      <c r="B158" s="32"/>
      <c r="C158" s="9" t="s">
        <v>479</v>
      </c>
      <c r="D158" s="258">
        <v>7452121878</v>
      </c>
      <c r="E158" s="9"/>
      <c r="F158" s="9" t="s">
        <v>480</v>
      </c>
      <c r="G158" s="34"/>
      <c r="H158" s="47" t="s">
        <v>289</v>
      </c>
    </row>
    <row r="159" spans="1:8" customFormat="1" ht="30" x14ac:dyDescent="0.25">
      <c r="A159" s="34">
        <v>167</v>
      </c>
      <c r="B159" s="32"/>
      <c r="C159" s="9" t="s">
        <v>481</v>
      </c>
      <c r="D159" s="258">
        <v>7460005547</v>
      </c>
      <c r="E159" s="9"/>
      <c r="F159" s="9" t="s">
        <v>482</v>
      </c>
      <c r="G159" s="34"/>
      <c r="H159" s="47" t="s">
        <v>289</v>
      </c>
    </row>
    <row r="160" spans="1:8" customFormat="1" x14ac:dyDescent="0.25">
      <c r="A160" s="34">
        <v>168</v>
      </c>
      <c r="B160" s="32"/>
      <c r="C160" s="9" t="s">
        <v>483</v>
      </c>
      <c r="D160" s="258">
        <v>7411016345</v>
      </c>
      <c r="E160" s="9"/>
      <c r="F160" s="1" t="s">
        <v>484</v>
      </c>
      <c r="G160" s="34"/>
      <c r="H160" s="47" t="s">
        <v>289</v>
      </c>
    </row>
    <row r="161" spans="1:8" customFormat="1" ht="30" x14ac:dyDescent="0.25">
      <c r="A161" s="34">
        <v>169</v>
      </c>
      <c r="B161" s="32"/>
      <c r="C161" s="9" t="s">
        <v>485</v>
      </c>
      <c r="D161" s="258">
        <v>7402008370</v>
      </c>
      <c r="E161" s="9"/>
      <c r="F161" s="1" t="s">
        <v>486</v>
      </c>
      <c r="G161" s="34"/>
      <c r="H161" s="47" t="s">
        <v>289</v>
      </c>
    </row>
    <row r="162" spans="1:8" customFormat="1" ht="30" x14ac:dyDescent="0.25">
      <c r="A162" s="34">
        <v>170</v>
      </c>
      <c r="B162" s="32"/>
      <c r="C162" s="9" t="s">
        <v>487</v>
      </c>
      <c r="D162" s="258">
        <v>7422036329</v>
      </c>
      <c r="E162" s="9"/>
      <c r="F162" s="9" t="s">
        <v>488</v>
      </c>
      <c r="G162" s="34"/>
      <c r="H162" s="47" t="s">
        <v>289</v>
      </c>
    </row>
    <row r="163" spans="1:8" customFormat="1" x14ac:dyDescent="0.25">
      <c r="A163" s="34">
        <v>171</v>
      </c>
      <c r="B163" s="32"/>
      <c r="C163" s="9" t="s">
        <v>489</v>
      </c>
      <c r="D163" s="258">
        <v>7452010198</v>
      </c>
      <c r="E163" s="9"/>
      <c r="F163" s="1" t="s">
        <v>490</v>
      </c>
      <c r="G163" s="34"/>
      <c r="H163" s="47" t="s">
        <v>289</v>
      </c>
    </row>
    <row r="164" spans="1:8" customFormat="1" x14ac:dyDescent="0.25">
      <c r="A164" s="34">
        <v>172</v>
      </c>
      <c r="B164" s="32"/>
      <c r="C164" s="9" t="s">
        <v>491</v>
      </c>
      <c r="D164" s="258">
        <v>7451271630</v>
      </c>
      <c r="E164" s="9"/>
      <c r="F164" s="1" t="s">
        <v>492</v>
      </c>
      <c r="G164" s="34"/>
      <c r="H164" s="47" t="s">
        <v>289</v>
      </c>
    </row>
    <row r="165" spans="1:8" customFormat="1" x14ac:dyDescent="0.25">
      <c r="A165" s="34">
        <v>173</v>
      </c>
      <c r="B165" s="32"/>
      <c r="C165" s="9" t="s">
        <v>493</v>
      </c>
      <c r="D165" s="258">
        <v>7420007019</v>
      </c>
      <c r="E165" s="9"/>
      <c r="F165" s="9" t="s">
        <v>494</v>
      </c>
      <c r="G165" s="34"/>
      <c r="H165" s="47" t="s">
        <v>289</v>
      </c>
    </row>
    <row r="166" spans="1:8" customFormat="1" ht="30" x14ac:dyDescent="0.25">
      <c r="A166" s="34">
        <v>174</v>
      </c>
      <c r="B166" s="32"/>
      <c r="C166" s="9" t="s">
        <v>495</v>
      </c>
      <c r="D166" s="258">
        <v>7449127710</v>
      </c>
      <c r="E166" s="9"/>
      <c r="F166" s="1" t="s">
        <v>496</v>
      </c>
      <c r="G166" s="34"/>
      <c r="H166" s="47" t="s">
        <v>289</v>
      </c>
    </row>
    <row r="167" spans="1:8" customFormat="1" ht="30" x14ac:dyDescent="0.25">
      <c r="A167" s="34">
        <v>175</v>
      </c>
      <c r="B167" s="32"/>
      <c r="C167" s="9" t="s">
        <v>497</v>
      </c>
      <c r="D167" s="258">
        <v>7448149630</v>
      </c>
      <c r="E167" s="9"/>
      <c r="F167" s="9" t="s">
        <v>498</v>
      </c>
      <c r="G167" s="34"/>
      <c r="H167" s="47" t="s">
        <v>289</v>
      </c>
    </row>
    <row r="168" spans="1:8" customFormat="1" x14ac:dyDescent="0.25">
      <c r="A168" s="34">
        <v>176</v>
      </c>
      <c r="B168" s="32"/>
      <c r="C168" s="9" t="s">
        <v>499</v>
      </c>
      <c r="D168" s="258">
        <v>7447226145</v>
      </c>
      <c r="E168" s="9"/>
      <c r="F168" s="9" t="s">
        <v>500</v>
      </c>
      <c r="G168" s="34"/>
      <c r="H168" s="47" t="s">
        <v>289</v>
      </c>
    </row>
    <row r="169" spans="1:8" customFormat="1" ht="30" x14ac:dyDescent="0.25">
      <c r="A169" s="34">
        <v>177</v>
      </c>
      <c r="B169" s="32"/>
      <c r="C169" s="9" t="s">
        <v>501</v>
      </c>
      <c r="D169" s="258">
        <v>7447219211</v>
      </c>
      <c r="E169" s="9"/>
      <c r="F169" s="9" t="s">
        <v>502</v>
      </c>
      <c r="G169" s="34"/>
      <c r="H169" s="47" t="s">
        <v>289</v>
      </c>
    </row>
    <row r="170" spans="1:8" customFormat="1" x14ac:dyDescent="0.25">
      <c r="A170" s="34">
        <v>178</v>
      </c>
      <c r="B170" s="32"/>
      <c r="C170" s="9" t="s">
        <v>503</v>
      </c>
      <c r="D170" s="258">
        <v>7451371547</v>
      </c>
      <c r="E170" s="9"/>
      <c r="F170" s="1" t="s">
        <v>504</v>
      </c>
      <c r="G170" s="34"/>
      <c r="H170" s="47" t="s">
        <v>289</v>
      </c>
    </row>
    <row r="171" spans="1:8" customFormat="1" x14ac:dyDescent="0.25">
      <c r="A171" s="34">
        <v>179</v>
      </c>
      <c r="B171" s="32"/>
      <c r="C171" s="9" t="s">
        <v>505</v>
      </c>
      <c r="D171" s="258">
        <v>7404054220</v>
      </c>
      <c r="E171" s="9"/>
      <c r="F171" s="1" t="s">
        <v>506</v>
      </c>
      <c r="G171" s="34"/>
      <c r="H171" s="47" t="s">
        <v>289</v>
      </c>
    </row>
    <row r="172" spans="1:8" customFormat="1" ht="30" x14ac:dyDescent="0.25">
      <c r="A172" s="34">
        <v>180</v>
      </c>
      <c r="B172" s="32"/>
      <c r="C172" s="9" t="s">
        <v>507</v>
      </c>
      <c r="D172" s="258">
        <v>7413017496</v>
      </c>
      <c r="E172" s="9"/>
      <c r="F172" s="9" t="s">
        <v>508</v>
      </c>
      <c r="G172" s="34"/>
      <c r="H172" s="47" t="s">
        <v>289</v>
      </c>
    </row>
    <row r="173" spans="1:8" customFormat="1" ht="30" x14ac:dyDescent="0.25">
      <c r="A173" s="34">
        <v>181</v>
      </c>
      <c r="B173" s="32"/>
      <c r="C173" s="9" t="s">
        <v>509</v>
      </c>
      <c r="D173" s="258">
        <v>7424006802</v>
      </c>
      <c r="E173" s="9"/>
      <c r="F173" s="1" t="s">
        <v>510</v>
      </c>
      <c r="G173" s="34"/>
      <c r="H173" s="47" t="s">
        <v>289</v>
      </c>
    </row>
    <row r="174" spans="1:8" customFormat="1" ht="30" x14ac:dyDescent="0.25">
      <c r="A174" s="34">
        <v>182</v>
      </c>
      <c r="B174" s="32"/>
      <c r="C174" s="9" t="s">
        <v>511</v>
      </c>
      <c r="D174" s="258">
        <v>7427006920</v>
      </c>
      <c r="E174" s="9"/>
      <c r="F174" s="9" t="s">
        <v>512</v>
      </c>
      <c r="G174" s="34"/>
      <c r="H174" s="47" t="s">
        <v>289</v>
      </c>
    </row>
    <row r="175" spans="1:8" customFormat="1" x14ac:dyDescent="0.25">
      <c r="A175" s="34">
        <v>183</v>
      </c>
      <c r="B175" s="32"/>
      <c r="C175" s="9" t="s">
        <v>513</v>
      </c>
      <c r="D175" s="258" t="s">
        <v>514</v>
      </c>
      <c r="E175" s="9"/>
      <c r="F175" s="1" t="s">
        <v>515</v>
      </c>
      <c r="G175" s="34"/>
      <c r="H175" s="47" t="s">
        <v>289</v>
      </c>
    </row>
    <row r="176" spans="1:8" customFormat="1" x14ac:dyDescent="0.25">
      <c r="A176" s="34">
        <v>184</v>
      </c>
      <c r="B176" s="32"/>
      <c r="C176" s="9" t="s">
        <v>516</v>
      </c>
      <c r="D176" s="258"/>
      <c r="E176" s="9"/>
      <c r="F176" s="1" t="s">
        <v>517</v>
      </c>
      <c r="G176" s="34"/>
      <c r="H176" s="47" t="s">
        <v>289</v>
      </c>
    </row>
    <row r="177" spans="1:13" x14ac:dyDescent="0.25">
      <c r="A177" s="34">
        <v>185</v>
      </c>
      <c r="B177" s="32"/>
      <c r="C177" s="9" t="s">
        <v>518</v>
      </c>
      <c r="D177" s="258">
        <v>7453262261</v>
      </c>
      <c r="E177" s="9"/>
      <c r="F177" s="1" t="s">
        <v>519</v>
      </c>
      <c r="G177" s="34"/>
      <c r="H177" s="47" t="s">
        <v>289</v>
      </c>
    </row>
    <row r="178" spans="1:13" x14ac:dyDescent="0.25">
      <c r="A178" s="34">
        <v>186</v>
      </c>
      <c r="B178" s="32"/>
      <c r="C178" s="9" t="s">
        <v>520</v>
      </c>
      <c r="D178" s="258">
        <v>7415072333</v>
      </c>
      <c r="E178" s="9"/>
      <c r="F178" s="9" t="s">
        <v>521</v>
      </c>
      <c r="G178" s="34"/>
      <c r="H178" s="47" t="s">
        <v>289</v>
      </c>
    </row>
    <row r="179" spans="1:13" x14ac:dyDescent="0.25">
      <c r="A179" s="34">
        <v>187</v>
      </c>
      <c r="B179" s="32"/>
      <c r="C179" s="9" t="s">
        <v>522</v>
      </c>
      <c r="D179" s="258">
        <v>7418021305</v>
      </c>
      <c r="E179" s="9"/>
      <c r="F179" s="1" t="s">
        <v>523</v>
      </c>
      <c r="G179" s="34"/>
      <c r="H179" s="47" t="s">
        <v>289</v>
      </c>
    </row>
    <row r="180" spans="1:13" x14ac:dyDescent="0.25">
      <c r="A180" s="34">
        <v>188</v>
      </c>
      <c r="B180" s="32"/>
      <c r="C180" s="9" t="s">
        <v>524</v>
      </c>
      <c r="D180" s="258">
        <v>7451243880</v>
      </c>
      <c r="E180" s="9"/>
      <c r="F180" s="9" t="s">
        <v>525</v>
      </c>
      <c r="G180" s="34"/>
      <c r="H180" s="47" t="s">
        <v>289</v>
      </c>
    </row>
    <row r="181" spans="1:13" ht="30" x14ac:dyDescent="0.25">
      <c r="A181" s="34">
        <v>189</v>
      </c>
      <c r="B181" s="32"/>
      <c r="C181" s="9" t="s">
        <v>526</v>
      </c>
      <c r="D181" s="258">
        <v>7451216083</v>
      </c>
      <c r="E181" s="9"/>
      <c r="F181" s="9" t="s">
        <v>527</v>
      </c>
      <c r="G181" s="34"/>
      <c r="H181" s="47" t="s">
        <v>289</v>
      </c>
    </row>
    <row r="182" spans="1:13" x14ac:dyDescent="0.25">
      <c r="A182" s="34">
        <v>190</v>
      </c>
      <c r="B182" s="32"/>
      <c r="C182" s="9" t="s">
        <v>528</v>
      </c>
      <c r="D182" s="258">
        <v>7451365504</v>
      </c>
      <c r="E182" s="9"/>
      <c r="F182" s="1" t="s">
        <v>529</v>
      </c>
      <c r="G182" s="34"/>
      <c r="H182" s="47" t="s">
        <v>289</v>
      </c>
    </row>
    <row r="183" spans="1:13" ht="45" x14ac:dyDescent="0.25">
      <c r="A183" s="34">
        <v>191</v>
      </c>
      <c r="B183" s="32"/>
      <c r="C183" s="9" t="s">
        <v>530</v>
      </c>
      <c r="D183" s="258">
        <v>7460016644</v>
      </c>
      <c r="E183" s="9"/>
      <c r="F183" s="9" t="s">
        <v>531</v>
      </c>
      <c r="G183" s="34"/>
      <c r="H183" s="47" t="s">
        <v>289</v>
      </c>
    </row>
    <row r="184" spans="1:13" ht="30" x14ac:dyDescent="0.25">
      <c r="A184" s="34">
        <v>192</v>
      </c>
      <c r="B184" s="32"/>
      <c r="C184" s="9" t="s">
        <v>532</v>
      </c>
      <c r="D184" s="1">
        <v>7453231680</v>
      </c>
      <c r="E184" s="9"/>
      <c r="F184" s="1" t="s">
        <v>533</v>
      </c>
      <c r="G184" s="1"/>
      <c r="H184" s="47" t="s">
        <v>289</v>
      </c>
    </row>
    <row r="185" spans="1:13" x14ac:dyDescent="0.25">
      <c r="A185" s="34">
        <v>193</v>
      </c>
      <c r="B185" s="32"/>
      <c r="C185" s="9" t="s">
        <v>534</v>
      </c>
      <c r="D185" s="1">
        <v>7451293930</v>
      </c>
      <c r="E185" s="9"/>
      <c r="F185" s="9" t="s">
        <v>535</v>
      </c>
      <c r="G185" s="1"/>
      <c r="H185" s="47" t="s">
        <v>289</v>
      </c>
    </row>
    <row r="186" spans="1:13" x14ac:dyDescent="0.25">
      <c r="A186" s="34">
        <v>194</v>
      </c>
      <c r="B186" s="32"/>
      <c r="C186" s="9" t="s">
        <v>536</v>
      </c>
      <c r="D186" s="1">
        <v>7430023644</v>
      </c>
      <c r="E186" s="9"/>
      <c r="F186" s="1" t="s">
        <v>537</v>
      </c>
      <c r="G186" s="1"/>
      <c r="H186" s="47" t="s">
        <v>289</v>
      </c>
    </row>
    <row r="187" spans="1:13" ht="45" x14ac:dyDescent="0.25">
      <c r="A187" s="54">
        <v>195</v>
      </c>
      <c r="B187" s="55" t="s">
        <v>538</v>
      </c>
      <c r="C187" s="64" t="s">
        <v>539</v>
      </c>
      <c r="D187" s="266">
        <v>826912.49</v>
      </c>
      <c r="E187" s="59" t="s">
        <v>540</v>
      </c>
      <c r="F187" s="267" t="s">
        <v>541</v>
      </c>
      <c r="G187" s="175"/>
      <c r="H187" s="57"/>
      <c r="I187" s="57"/>
      <c r="J187" s="58" t="s">
        <v>542</v>
      </c>
      <c r="K187" s="59" t="s">
        <v>543</v>
      </c>
      <c r="L187" s="57"/>
      <c r="M187" s="56"/>
    </row>
    <row r="188" spans="1:13" ht="45" x14ac:dyDescent="0.25">
      <c r="A188" s="54">
        <v>196</v>
      </c>
      <c r="B188" s="56" t="s">
        <v>544</v>
      </c>
      <c r="C188" s="64" t="s">
        <v>545</v>
      </c>
      <c r="D188" s="266">
        <v>822000</v>
      </c>
      <c r="E188" s="59" t="s">
        <v>540</v>
      </c>
      <c r="F188" s="267" t="s">
        <v>546</v>
      </c>
      <c r="G188" s="175"/>
      <c r="H188" s="57"/>
      <c r="I188" s="57"/>
      <c r="J188" s="57"/>
      <c r="K188" s="59" t="s">
        <v>543</v>
      </c>
      <c r="L188" s="57"/>
      <c r="M188" s="56"/>
    </row>
    <row r="189" spans="1:13" ht="45" x14ac:dyDescent="0.25">
      <c r="A189" s="54">
        <v>197</v>
      </c>
      <c r="B189" s="55" t="s">
        <v>547</v>
      </c>
      <c r="C189" s="64" t="s">
        <v>548</v>
      </c>
      <c r="D189" s="266">
        <v>798624</v>
      </c>
      <c r="E189" s="59" t="s">
        <v>540</v>
      </c>
      <c r="F189" s="267" t="s">
        <v>549</v>
      </c>
      <c r="G189" s="175"/>
      <c r="H189" s="57"/>
      <c r="I189" s="57"/>
      <c r="J189" s="58" t="s">
        <v>550</v>
      </c>
      <c r="K189" s="59" t="s">
        <v>543</v>
      </c>
      <c r="L189" s="57"/>
      <c r="M189" s="56"/>
    </row>
    <row r="190" spans="1:13" ht="45" x14ac:dyDescent="0.25">
      <c r="A190" s="54">
        <v>198</v>
      </c>
      <c r="B190" s="56" t="s">
        <v>551</v>
      </c>
      <c r="C190" s="64" t="s">
        <v>552</v>
      </c>
      <c r="D190" s="266">
        <v>779000.6</v>
      </c>
      <c r="E190" s="59" t="s">
        <v>540</v>
      </c>
      <c r="F190" s="268" t="s">
        <v>553</v>
      </c>
      <c r="G190" s="175"/>
      <c r="H190" s="57"/>
      <c r="I190" s="57"/>
      <c r="J190" s="58" t="s">
        <v>554</v>
      </c>
      <c r="K190" s="59" t="s">
        <v>543</v>
      </c>
      <c r="L190" s="57"/>
      <c r="M190" s="56"/>
    </row>
    <row r="191" spans="1:13" ht="30" x14ac:dyDescent="0.25">
      <c r="A191" s="54">
        <v>199</v>
      </c>
      <c r="B191" s="55" t="s">
        <v>555</v>
      </c>
      <c r="C191" s="64" t="s">
        <v>556</v>
      </c>
      <c r="D191" s="266">
        <v>759000</v>
      </c>
      <c r="E191" s="59" t="s">
        <v>557</v>
      </c>
      <c r="F191" s="268" t="s">
        <v>558</v>
      </c>
      <c r="G191" s="175"/>
      <c r="H191" s="57"/>
      <c r="I191" s="57"/>
      <c r="J191" s="58" t="s">
        <v>559</v>
      </c>
      <c r="K191" s="59" t="s">
        <v>543</v>
      </c>
      <c r="L191" s="57"/>
      <c r="M191" s="56"/>
    </row>
    <row r="192" spans="1:13" ht="60" x14ac:dyDescent="0.25">
      <c r="A192" s="54">
        <v>200</v>
      </c>
      <c r="B192" s="55" t="s">
        <v>560</v>
      </c>
      <c r="C192" s="64" t="s">
        <v>561</v>
      </c>
      <c r="D192" s="266">
        <v>736000</v>
      </c>
      <c r="E192" s="59" t="s">
        <v>540</v>
      </c>
      <c r="F192" s="267" t="s">
        <v>562</v>
      </c>
      <c r="G192" s="175"/>
      <c r="H192" s="57"/>
      <c r="I192" s="57"/>
      <c r="J192" s="58" t="s">
        <v>563</v>
      </c>
      <c r="K192" s="59" t="s">
        <v>543</v>
      </c>
      <c r="L192" s="57"/>
      <c r="M192" s="56"/>
    </row>
    <row r="193" spans="1:13" ht="60" x14ac:dyDescent="0.25">
      <c r="A193" s="54">
        <v>201</v>
      </c>
      <c r="B193" s="55" t="s">
        <v>564</v>
      </c>
      <c r="C193" s="64" t="s">
        <v>565</v>
      </c>
      <c r="D193" s="266">
        <v>686187.08</v>
      </c>
      <c r="E193" s="59" t="s">
        <v>566</v>
      </c>
      <c r="F193" s="268" t="s">
        <v>567</v>
      </c>
      <c r="G193" s="175"/>
      <c r="H193" s="57"/>
      <c r="I193" s="57"/>
      <c r="J193" s="58" t="s">
        <v>568</v>
      </c>
      <c r="K193" s="59" t="s">
        <v>543</v>
      </c>
      <c r="L193" s="57"/>
      <c r="M193" s="56"/>
    </row>
    <row r="194" spans="1:13" ht="45" x14ac:dyDescent="0.25">
      <c r="A194" s="54">
        <v>202</v>
      </c>
      <c r="B194" s="55"/>
      <c r="C194" s="64" t="s">
        <v>569</v>
      </c>
      <c r="D194" s="266">
        <v>673000</v>
      </c>
      <c r="E194" s="59" t="s">
        <v>540</v>
      </c>
      <c r="F194" s="268" t="s">
        <v>570</v>
      </c>
      <c r="G194" s="175"/>
      <c r="H194" s="57"/>
      <c r="I194" s="57"/>
      <c r="J194" s="58" t="s">
        <v>571</v>
      </c>
      <c r="K194" s="59"/>
      <c r="L194" s="57"/>
      <c r="M194" s="56"/>
    </row>
    <row r="195" spans="1:13" ht="45" x14ac:dyDescent="0.25">
      <c r="A195" s="54">
        <v>203</v>
      </c>
      <c r="B195" s="55" t="s">
        <v>572</v>
      </c>
      <c r="C195" s="64" t="s">
        <v>573</v>
      </c>
      <c r="D195" s="266">
        <v>663359.99</v>
      </c>
      <c r="E195" s="59" t="s">
        <v>540</v>
      </c>
      <c r="F195" s="268" t="s">
        <v>574</v>
      </c>
      <c r="G195" s="175"/>
      <c r="H195" s="57"/>
      <c r="I195" s="57"/>
      <c r="J195" s="58" t="s">
        <v>575</v>
      </c>
      <c r="K195" s="59"/>
      <c r="L195" s="57"/>
      <c r="M195" s="56"/>
    </row>
    <row r="196" spans="1:13" ht="45" x14ac:dyDescent="0.25">
      <c r="A196" s="54">
        <v>204</v>
      </c>
      <c r="B196" s="55" t="s">
        <v>576</v>
      </c>
      <c r="C196" s="64" t="s">
        <v>577</v>
      </c>
      <c r="D196" s="266">
        <v>614000.96</v>
      </c>
      <c r="E196" s="59" t="s">
        <v>540</v>
      </c>
      <c r="F196" s="267" t="s">
        <v>578</v>
      </c>
      <c r="G196" s="175"/>
      <c r="H196" s="57"/>
      <c r="I196" s="57"/>
      <c r="J196" s="58" t="s">
        <v>579</v>
      </c>
      <c r="K196" s="59"/>
      <c r="L196" s="57"/>
      <c r="M196" s="56"/>
    </row>
    <row r="197" spans="1:13" ht="75" x14ac:dyDescent="0.25">
      <c r="A197" s="54">
        <v>205</v>
      </c>
      <c r="B197" s="55" t="s">
        <v>580</v>
      </c>
      <c r="C197" s="64" t="s">
        <v>581</v>
      </c>
      <c r="D197" s="266">
        <v>600899.99</v>
      </c>
      <c r="E197" s="59" t="s">
        <v>540</v>
      </c>
      <c r="F197" s="268" t="s">
        <v>582</v>
      </c>
      <c r="G197" s="175"/>
      <c r="H197" s="57"/>
      <c r="I197" s="57"/>
      <c r="J197" s="57" t="s">
        <v>583</v>
      </c>
      <c r="K197" s="59"/>
      <c r="L197" s="57"/>
      <c r="M197" s="56"/>
    </row>
    <row r="198" spans="1:13" ht="45" x14ac:dyDescent="0.25">
      <c r="A198" s="54">
        <v>206</v>
      </c>
      <c r="B198" s="56"/>
      <c r="C198" s="64" t="s">
        <v>584</v>
      </c>
      <c r="D198" s="266">
        <v>589747.48</v>
      </c>
      <c r="E198" s="59" t="s">
        <v>540</v>
      </c>
      <c r="F198" s="267" t="s">
        <v>585</v>
      </c>
      <c r="G198" s="175"/>
      <c r="H198" s="57"/>
      <c r="I198" s="57"/>
      <c r="J198" s="58" t="s">
        <v>586</v>
      </c>
      <c r="K198" s="59"/>
      <c r="L198" s="57"/>
      <c r="M198" s="56"/>
    </row>
    <row r="199" spans="1:13" ht="45" x14ac:dyDescent="0.25">
      <c r="A199" s="54">
        <v>207</v>
      </c>
      <c r="B199" s="56"/>
      <c r="C199" s="64" t="s">
        <v>587</v>
      </c>
      <c r="D199" s="266">
        <v>588434.26</v>
      </c>
      <c r="E199" s="59" t="s">
        <v>540</v>
      </c>
      <c r="F199" s="268" t="s">
        <v>588</v>
      </c>
      <c r="G199" s="175"/>
      <c r="H199" s="57"/>
      <c r="I199" s="57"/>
      <c r="J199" s="58" t="s">
        <v>589</v>
      </c>
      <c r="K199" s="59"/>
      <c r="L199" s="57"/>
      <c r="M199" s="56"/>
    </row>
    <row r="200" spans="1:13" ht="60" x14ac:dyDescent="0.25">
      <c r="A200" s="54">
        <v>208</v>
      </c>
      <c r="B200" s="56" t="s">
        <v>590</v>
      </c>
      <c r="C200" s="64" t="s">
        <v>591</v>
      </c>
      <c r="D200" s="266">
        <v>580336.09</v>
      </c>
      <c r="E200" s="59" t="s">
        <v>540</v>
      </c>
      <c r="F200" s="268" t="s">
        <v>592</v>
      </c>
      <c r="G200" s="175"/>
      <c r="H200" s="57"/>
      <c r="I200" s="57"/>
      <c r="J200" s="57"/>
      <c r="K200" s="59"/>
      <c r="L200" s="57"/>
      <c r="M200" s="56"/>
    </row>
    <row r="201" spans="1:13" ht="45" x14ac:dyDescent="0.25">
      <c r="A201" s="54">
        <v>209</v>
      </c>
      <c r="B201" s="55" t="s">
        <v>593</v>
      </c>
      <c r="C201" s="64" t="s">
        <v>594</v>
      </c>
      <c r="D201" s="266">
        <v>559423.89</v>
      </c>
      <c r="E201" s="59" t="s">
        <v>540</v>
      </c>
      <c r="F201" s="268" t="s">
        <v>595</v>
      </c>
      <c r="G201" s="175"/>
      <c r="H201" s="57"/>
      <c r="I201" s="57"/>
      <c r="J201" s="57" t="s">
        <v>596</v>
      </c>
      <c r="K201" s="59"/>
      <c r="L201" s="57"/>
      <c r="M201" s="56"/>
    </row>
    <row r="202" spans="1:13" ht="45" x14ac:dyDescent="0.25">
      <c r="A202" s="54">
        <v>210</v>
      </c>
      <c r="B202" s="55" t="s">
        <v>597</v>
      </c>
      <c r="C202" s="64" t="s">
        <v>598</v>
      </c>
      <c r="D202" s="266">
        <v>557718</v>
      </c>
      <c r="E202" s="59" t="s">
        <v>599</v>
      </c>
      <c r="F202" s="267" t="s">
        <v>600</v>
      </c>
      <c r="G202" s="175"/>
      <c r="H202" s="57"/>
      <c r="I202" s="57"/>
      <c r="J202" s="58" t="s">
        <v>601</v>
      </c>
      <c r="K202" s="59"/>
      <c r="L202" s="57"/>
      <c r="M202" s="56"/>
    </row>
    <row r="203" spans="1:13" ht="45" x14ac:dyDescent="0.25">
      <c r="A203" s="54">
        <v>211</v>
      </c>
      <c r="B203" s="55" t="s">
        <v>602</v>
      </c>
      <c r="C203" s="64" t="s">
        <v>603</v>
      </c>
      <c r="D203" s="266">
        <v>526299.99</v>
      </c>
      <c r="E203" s="59" t="s">
        <v>540</v>
      </c>
      <c r="F203" s="267" t="s">
        <v>604</v>
      </c>
      <c r="G203" s="175"/>
      <c r="H203" s="57"/>
      <c r="I203" s="57"/>
      <c r="J203" s="58" t="s">
        <v>605</v>
      </c>
      <c r="K203" s="59"/>
      <c r="L203" s="57"/>
      <c r="M203" s="56"/>
    </row>
    <row r="204" spans="1:13" ht="30" x14ac:dyDescent="0.25">
      <c r="A204" s="54">
        <v>212</v>
      </c>
      <c r="B204" s="56" t="s">
        <v>606</v>
      </c>
      <c r="C204" s="64" t="s">
        <v>607</v>
      </c>
      <c r="D204" s="266">
        <v>523445.56</v>
      </c>
      <c r="E204" s="59" t="s">
        <v>540</v>
      </c>
      <c r="F204" s="268" t="s">
        <v>608</v>
      </c>
      <c r="G204" s="175"/>
      <c r="H204" s="57"/>
      <c r="I204" s="57"/>
      <c r="J204" s="57"/>
      <c r="K204" s="59"/>
      <c r="L204" s="57"/>
      <c r="M204" s="56"/>
    </row>
    <row r="205" spans="1:13" ht="30" x14ac:dyDescent="0.25">
      <c r="A205" s="54">
        <v>213</v>
      </c>
      <c r="B205" s="55" t="s">
        <v>609</v>
      </c>
      <c r="C205" s="64" t="s">
        <v>610</v>
      </c>
      <c r="D205" s="266">
        <v>450423.05</v>
      </c>
      <c r="E205" s="59" t="s">
        <v>611</v>
      </c>
      <c r="F205" s="268" t="s">
        <v>612</v>
      </c>
      <c r="G205" s="175"/>
      <c r="H205" s="57"/>
      <c r="I205" s="57"/>
      <c r="J205" s="57" t="s">
        <v>613</v>
      </c>
      <c r="K205" s="59"/>
      <c r="L205" s="57"/>
      <c r="M205" s="56"/>
    </row>
    <row r="206" spans="1:13" ht="60" x14ac:dyDescent="0.25">
      <c r="A206" s="54">
        <v>214</v>
      </c>
      <c r="B206" s="56" t="s">
        <v>614</v>
      </c>
      <c r="C206" s="64" t="s">
        <v>615</v>
      </c>
      <c r="D206" s="266">
        <v>398000</v>
      </c>
      <c r="E206" s="59" t="s">
        <v>540</v>
      </c>
      <c r="F206" s="268" t="s">
        <v>616</v>
      </c>
      <c r="G206" s="175"/>
      <c r="H206" s="57"/>
      <c r="I206" s="57"/>
      <c r="J206" s="57"/>
      <c r="K206" s="59"/>
      <c r="L206" s="57"/>
      <c r="M206" s="56"/>
    </row>
    <row r="207" spans="1:13" ht="45" x14ac:dyDescent="0.25">
      <c r="A207" s="54">
        <v>215</v>
      </c>
      <c r="B207" s="56" t="s">
        <v>617</v>
      </c>
      <c r="C207" s="64" t="s">
        <v>618</v>
      </c>
      <c r="D207" s="266">
        <v>362472.4</v>
      </c>
      <c r="E207" s="59" t="s">
        <v>540</v>
      </c>
      <c r="F207" s="267" t="s">
        <v>619</v>
      </c>
      <c r="G207" s="175"/>
      <c r="H207" s="57"/>
      <c r="I207" s="57"/>
      <c r="J207" s="57"/>
      <c r="K207" s="59"/>
      <c r="L207" s="57"/>
      <c r="M207" s="56"/>
    </row>
    <row r="208" spans="1:13" ht="30" x14ac:dyDescent="0.25">
      <c r="A208" s="54">
        <v>216</v>
      </c>
      <c r="B208" s="56" t="s">
        <v>620</v>
      </c>
      <c r="C208" s="64" t="s">
        <v>621</v>
      </c>
      <c r="D208" s="266">
        <v>350000</v>
      </c>
      <c r="E208" s="59" t="s">
        <v>540</v>
      </c>
      <c r="F208" s="267" t="s">
        <v>622</v>
      </c>
      <c r="G208" s="175"/>
      <c r="H208" s="57"/>
      <c r="I208" s="57"/>
      <c r="J208" s="57"/>
      <c r="K208" s="59"/>
      <c r="L208" s="57"/>
      <c r="M208" s="56"/>
    </row>
    <row r="209" spans="1:13" ht="30" x14ac:dyDescent="0.25">
      <c r="A209" s="54">
        <v>217</v>
      </c>
      <c r="B209" s="55" t="s">
        <v>623</v>
      </c>
      <c r="C209" s="64" t="s">
        <v>624</v>
      </c>
      <c r="D209" s="266">
        <v>329692</v>
      </c>
      <c r="E209" s="59" t="s">
        <v>611</v>
      </c>
      <c r="F209" s="268" t="s">
        <v>625</v>
      </c>
      <c r="G209" s="175"/>
      <c r="H209" s="57"/>
      <c r="I209" s="57"/>
      <c r="J209" s="57"/>
      <c r="K209" s="59"/>
      <c r="L209" s="57"/>
      <c r="M209" s="56"/>
    </row>
    <row r="210" spans="1:13" ht="45" x14ac:dyDescent="0.25">
      <c r="A210" s="54">
        <v>218</v>
      </c>
      <c r="B210" s="55" t="s">
        <v>626</v>
      </c>
      <c r="C210" s="64" t="s">
        <v>627</v>
      </c>
      <c r="D210" s="266">
        <v>310394</v>
      </c>
      <c r="E210" s="59" t="s">
        <v>628</v>
      </c>
      <c r="F210" s="267" t="s">
        <v>629</v>
      </c>
      <c r="G210" s="175"/>
      <c r="H210" s="57"/>
      <c r="I210" s="57"/>
      <c r="J210" s="57"/>
      <c r="K210" s="59"/>
      <c r="L210" s="57"/>
      <c r="M210" s="56"/>
    </row>
    <row r="211" spans="1:13" ht="45" x14ac:dyDescent="0.25">
      <c r="A211" s="54">
        <v>219</v>
      </c>
      <c r="B211" s="55" t="s">
        <v>630</v>
      </c>
      <c r="C211" s="64" t="s">
        <v>631</v>
      </c>
      <c r="D211" s="266">
        <v>224037.16</v>
      </c>
      <c r="E211" s="59" t="s">
        <v>540</v>
      </c>
      <c r="F211" s="268" t="s">
        <v>632</v>
      </c>
      <c r="G211" s="175"/>
      <c r="H211" s="57"/>
      <c r="I211" s="57"/>
      <c r="J211" s="57"/>
      <c r="K211" s="59"/>
      <c r="L211" s="57"/>
      <c r="M211" s="56"/>
    </row>
    <row r="212" spans="1:13" ht="45" x14ac:dyDescent="0.25">
      <c r="A212" s="54">
        <v>220</v>
      </c>
      <c r="B212" s="55"/>
      <c r="C212" s="269" t="s">
        <v>633</v>
      </c>
      <c r="D212" s="266">
        <v>222387.9</v>
      </c>
      <c r="E212" s="59" t="s">
        <v>540</v>
      </c>
      <c r="F212" s="268" t="s">
        <v>634</v>
      </c>
      <c r="G212" s="175"/>
      <c r="H212" s="57"/>
      <c r="I212" s="57"/>
      <c r="J212" s="58" t="s">
        <v>635</v>
      </c>
      <c r="K212" s="59"/>
      <c r="L212" s="57"/>
      <c r="M212" s="56"/>
    </row>
    <row r="213" spans="1:13" ht="45" x14ac:dyDescent="0.25">
      <c r="A213" s="54">
        <v>221</v>
      </c>
      <c r="B213" s="56" t="s">
        <v>636</v>
      </c>
      <c r="C213" s="64" t="s">
        <v>637</v>
      </c>
      <c r="D213" s="266">
        <v>210687.55</v>
      </c>
      <c r="E213" s="59" t="s">
        <v>540</v>
      </c>
      <c r="F213" s="268" t="s">
        <v>638</v>
      </c>
      <c r="G213" s="175"/>
      <c r="H213" s="57"/>
      <c r="I213" s="57"/>
      <c r="J213" s="57" t="s">
        <v>639</v>
      </c>
      <c r="K213" s="59"/>
      <c r="L213" s="57"/>
      <c r="M213" s="56"/>
    </row>
    <row r="214" spans="1:13" ht="30" x14ac:dyDescent="0.25">
      <c r="A214" s="54">
        <v>222</v>
      </c>
      <c r="B214" s="56" t="s">
        <v>640</v>
      </c>
      <c r="C214" s="64" t="s">
        <v>641</v>
      </c>
      <c r="D214" s="266">
        <v>119585.04</v>
      </c>
      <c r="E214" s="59" t="s">
        <v>540</v>
      </c>
      <c r="F214" s="267" t="s">
        <v>642</v>
      </c>
      <c r="G214" s="175"/>
      <c r="H214" s="57"/>
      <c r="I214" s="57"/>
      <c r="J214" s="57"/>
      <c r="K214" s="59" t="s">
        <v>543</v>
      </c>
      <c r="L214" s="57"/>
      <c r="M214" s="56"/>
    </row>
    <row r="215" spans="1:13" ht="30" x14ac:dyDescent="0.25">
      <c r="A215" s="54">
        <v>223</v>
      </c>
      <c r="B215" s="56" t="s">
        <v>643</v>
      </c>
      <c r="C215" s="64" t="s">
        <v>644</v>
      </c>
      <c r="D215" s="266">
        <v>112021</v>
      </c>
      <c r="E215" s="59" t="s">
        <v>645</v>
      </c>
      <c r="F215" s="268" t="s">
        <v>646</v>
      </c>
      <c r="G215" s="175"/>
      <c r="H215" s="57"/>
      <c r="I215" s="57"/>
      <c r="J215" s="58" t="s">
        <v>647</v>
      </c>
      <c r="K215" s="59" t="s">
        <v>543</v>
      </c>
      <c r="L215" s="57"/>
      <c r="M215" s="56"/>
    </row>
    <row r="216" spans="1:13" ht="30" x14ac:dyDescent="0.25">
      <c r="A216" s="54">
        <v>224</v>
      </c>
      <c r="B216" s="56" t="s">
        <v>648</v>
      </c>
      <c r="C216" s="64" t="s">
        <v>649</v>
      </c>
      <c r="D216" s="266">
        <v>111999.29</v>
      </c>
      <c r="E216" s="59" t="s">
        <v>540</v>
      </c>
      <c r="F216" s="268" t="s">
        <v>650</v>
      </c>
      <c r="G216" s="175"/>
      <c r="H216" s="57"/>
      <c r="I216" s="57"/>
      <c r="J216" s="57"/>
      <c r="K216" s="59" t="s">
        <v>543</v>
      </c>
      <c r="L216" s="57"/>
      <c r="M216" s="56"/>
    </row>
    <row r="217" spans="1:13" ht="45" x14ac:dyDescent="0.25">
      <c r="A217" s="54">
        <v>225</v>
      </c>
      <c r="B217" s="56" t="s">
        <v>651</v>
      </c>
      <c r="C217" s="64" t="s">
        <v>652</v>
      </c>
      <c r="D217" s="266">
        <v>105138</v>
      </c>
      <c r="E217" s="59" t="s">
        <v>653</v>
      </c>
      <c r="F217" s="267" t="s">
        <v>654</v>
      </c>
      <c r="G217" s="175"/>
      <c r="H217" s="57"/>
      <c r="I217" s="57"/>
      <c r="J217" s="58" t="s">
        <v>655</v>
      </c>
      <c r="K217" s="59" t="s">
        <v>543</v>
      </c>
      <c r="L217" s="57"/>
      <c r="M217" s="56"/>
    </row>
    <row r="218" spans="1:13" ht="32.450000000000003" customHeight="1" x14ac:dyDescent="0.25">
      <c r="A218" s="54">
        <v>226</v>
      </c>
      <c r="B218" s="55" t="s">
        <v>656</v>
      </c>
      <c r="C218" s="64" t="s">
        <v>657</v>
      </c>
      <c r="D218" s="266">
        <v>99200</v>
      </c>
      <c r="E218" s="59" t="s">
        <v>540</v>
      </c>
      <c r="F218" s="268" t="s">
        <v>658</v>
      </c>
      <c r="G218" s="175"/>
      <c r="H218" s="57"/>
      <c r="I218" s="57"/>
      <c r="J218" s="58" t="s">
        <v>659</v>
      </c>
      <c r="K218" s="59" t="s">
        <v>543</v>
      </c>
      <c r="L218" s="57"/>
      <c r="M218" s="56"/>
    </row>
    <row r="219" spans="1:13" ht="30" x14ac:dyDescent="0.25">
      <c r="A219" s="54">
        <v>227</v>
      </c>
      <c r="B219" s="56" t="s">
        <v>660</v>
      </c>
      <c r="C219" s="64" t="s">
        <v>661</v>
      </c>
      <c r="D219" s="266">
        <v>98798.47</v>
      </c>
      <c r="E219" s="59" t="s">
        <v>540</v>
      </c>
      <c r="F219" s="267" t="s">
        <v>662</v>
      </c>
      <c r="G219" s="175"/>
      <c r="H219" s="57"/>
      <c r="I219" s="57"/>
      <c r="J219" s="57"/>
      <c r="K219" s="59" t="s">
        <v>543</v>
      </c>
      <c r="L219" s="57"/>
      <c r="M219" s="56"/>
    </row>
    <row r="220" spans="1:13" x14ac:dyDescent="0.25">
      <c r="A220" s="54">
        <v>228</v>
      </c>
      <c r="B220" s="56" t="s">
        <v>663</v>
      </c>
      <c r="C220" s="64" t="s">
        <v>663</v>
      </c>
      <c r="D220" s="266">
        <v>97200</v>
      </c>
      <c r="E220" s="59" t="s">
        <v>540</v>
      </c>
      <c r="F220" s="267" t="s">
        <v>664</v>
      </c>
      <c r="G220" s="175"/>
      <c r="H220" s="57"/>
      <c r="I220" s="57"/>
      <c r="J220" s="57"/>
      <c r="K220" s="59" t="s">
        <v>543</v>
      </c>
      <c r="L220" s="57"/>
      <c r="M220" s="56"/>
    </row>
    <row r="221" spans="1:13" ht="45" x14ac:dyDescent="0.25">
      <c r="A221" s="54">
        <v>229</v>
      </c>
      <c r="B221" s="55" t="s">
        <v>665</v>
      </c>
      <c r="C221" s="64" t="s">
        <v>666</v>
      </c>
      <c r="D221" s="266">
        <v>91740</v>
      </c>
      <c r="E221" s="59" t="s">
        <v>540</v>
      </c>
      <c r="F221" s="267" t="s">
        <v>667</v>
      </c>
      <c r="G221" s="175"/>
      <c r="H221" s="57"/>
      <c r="I221" s="57"/>
      <c r="J221" s="58" t="s">
        <v>668</v>
      </c>
      <c r="K221" s="59" t="s">
        <v>543</v>
      </c>
      <c r="L221" s="57"/>
      <c r="M221" s="56"/>
    </row>
    <row r="222" spans="1:13" x14ac:dyDescent="0.25">
      <c r="A222" s="54">
        <v>230</v>
      </c>
      <c r="B222" s="56"/>
      <c r="C222" s="64" t="s">
        <v>669</v>
      </c>
      <c r="D222" s="266">
        <v>86000</v>
      </c>
      <c r="E222" s="59" t="s">
        <v>611</v>
      </c>
      <c r="F222" s="267" t="s">
        <v>670</v>
      </c>
      <c r="G222" s="175"/>
      <c r="H222" s="57"/>
      <c r="I222" s="57"/>
      <c r="J222" s="57"/>
      <c r="K222" s="59" t="s">
        <v>543</v>
      </c>
      <c r="L222" s="57"/>
      <c r="M222" s="56"/>
    </row>
    <row r="223" spans="1:13" ht="45" x14ac:dyDescent="0.25">
      <c r="A223" s="54">
        <v>231</v>
      </c>
      <c r="B223" s="56" t="s">
        <v>671</v>
      </c>
      <c r="C223" s="64" t="s">
        <v>672</v>
      </c>
      <c r="D223" s="266">
        <v>81992.06</v>
      </c>
      <c r="E223" s="59" t="s">
        <v>540</v>
      </c>
      <c r="F223" s="268" t="s">
        <v>673</v>
      </c>
      <c r="G223" s="175"/>
      <c r="H223" s="57"/>
      <c r="I223" s="57"/>
      <c r="J223" s="57"/>
      <c r="K223" s="59" t="s">
        <v>543</v>
      </c>
      <c r="L223" s="57"/>
      <c r="M223" s="56"/>
    </row>
    <row r="224" spans="1:13" ht="22.9" customHeight="1" x14ac:dyDescent="0.25">
      <c r="A224" s="54">
        <v>232</v>
      </c>
      <c r="B224" s="56" t="s">
        <v>674</v>
      </c>
      <c r="C224" s="64" t="s">
        <v>675</v>
      </c>
      <c r="D224" s="266">
        <v>66885.600000000006</v>
      </c>
      <c r="E224" s="59" t="s">
        <v>540</v>
      </c>
      <c r="F224" s="268" t="s">
        <v>676</v>
      </c>
      <c r="G224" s="175"/>
      <c r="H224" s="57"/>
      <c r="I224" s="57"/>
      <c r="J224" s="58" t="s">
        <v>677</v>
      </c>
      <c r="K224" s="59" t="s">
        <v>543</v>
      </c>
      <c r="L224" s="57"/>
      <c r="M224" s="56"/>
    </row>
    <row r="225" spans="1:13" ht="19.149999999999999" customHeight="1" x14ac:dyDescent="0.25">
      <c r="A225" s="54">
        <v>233</v>
      </c>
      <c r="B225" s="55" t="s">
        <v>678</v>
      </c>
      <c r="C225" s="64" t="s">
        <v>679</v>
      </c>
      <c r="D225" s="266">
        <v>62114</v>
      </c>
      <c r="E225" s="59" t="s">
        <v>540</v>
      </c>
      <c r="F225" s="267" t="s">
        <v>680</v>
      </c>
      <c r="G225" s="175"/>
      <c r="H225" s="57"/>
      <c r="I225" s="57"/>
      <c r="J225" s="58" t="s">
        <v>681</v>
      </c>
      <c r="K225" s="59" t="s">
        <v>543</v>
      </c>
      <c r="L225" s="57"/>
      <c r="M225" s="56"/>
    </row>
    <row r="226" spans="1:13" ht="21.6" customHeight="1" x14ac:dyDescent="0.25">
      <c r="A226" s="54">
        <v>234</v>
      </c>
      <c r="B226" s="55" t="s">
        <v>682</v>
      </c>
      <c r="C226" s="64" t="s">
        <v>683</v>
      </c>
      <c r="D226" s="266">
        <v>60888</v>
      </c>
      <c r="E226" s="59" t="s">
        <v>645</v>
      </c>
      <c r="F226" s="268" t="s">
        <v>684</v>
      </c>
      <c r="G226" s="175"/>
      <c r="H226" s="57"/>
      <c r="I226" s="57"/>
      <c r="J226" s="58" t="s">
        <v>685</v>
      </c>
      <c r="K226" s="59" t="s">
        <v>543</v>
      </c>
      <c r="L226" s="57"/>
      <c r="M226" s="56"/>
    </row>
    <row r="227" spans="1:13" ht="19.149999999999999" customHeight="1" x14ac:dyDescent="0.25">
      <c r="A227" s="54">
        <v>235</v>
      </c>
      <c r="B227" s="55" t="s">
        <v>686</v>
      </c>
      <c r="C227" s="64" t="s">
        <v>687</v>
      </c>
      <c r="D227" s="266">
        <v>59000</v>
      </c>
      <c r="E227" s="59" t="s">
        <v>540</v>
      </c>
      <c r="F227" s="268" t="s">
        <v>688</v>
      </c>
      <c r="G227" s="175"/>
      <c r="H227" s="57"/>
      <c r="I227" s="57"/>
      <c r="J227" s="57" t="s">
        <v>689</v>
      </c>
      <c r="K227" s="59" t="s">
        <v>543</v>
      </c>
      <c r="L227" s="57"/>
      <c r="M227" s="56"/>
    </row>
    <row r="228" spans="1:13" ht="24" customHeight="1" x14ac:dyDescent="0.25">
      <c r="A228" s="54">
        <v>236</v>
      </c>
      <c r="B228" s="55" t="s">
        <v>690</v>
      </c>
      <c r="C228" s="64" t="s">
        <v>691</v>
      </c>
      <c r="D228" s="266">
        <v>57820</v>
      </c>
      <c r="E228" s="59" t="s">
        <v>540</v>
      </c>
      <c r="F228" s="267" t="s">
        <v>692</v>
      </c>
      <c r="G228" s="175"/>
      <c r="H228" s="57"/>
      <c r="I228" s="57"/>
      <c r="J228" s="57"/>
      <c r="K228" s="59" t="s">
        <v>543</v>
      </c>
      <c r="L228" s="57" t="s">
        <v>693</v>
      </c>
      <c r="M228" s="56" t="s">
        <v>694</v>
      </c>
    </row>
    <row r="229" spans="1:13" ht="22.15" customHeight="1" x14ac:dyDescent="0.25">
      <c r="A229" s="54">
        <v>237</v>
      </c>
      <c r="B229" s="56" t="s">
        <v>695</v>
      </c>
      <c r="C229" s="64" t="s">
        <v>696</v>
      </c>
      <c r="D229" s="266">
        <v>50163.63</v>
      </c>
      <c r="E229" s="59" t="s">
        <v>540</v>
      </c>
      <c r="F229" s="267" t="s">
        <v>697</v>
      </c>
      <c r="G229" s="175"/>
      <c r="H229" s="57"/>
      <c r="I229" s="57"/>
      <c r="J229" s="58" t="s">
        <v>698</v>
      </c>
      <c r="K229" s="59" t="s">
        <v>543</v>
      </c>
      <c r="L229" s="57"/>
      <c r="M229" s="56"/>
    </row>
    <row r="230" spans="1:13" ht="18.600000000000001" customHeight="1" x14ac:dyDescent="0.25">
      <c r="A230" s="54">
        <v>238</v>
      </c>
      <c r="B230" s="56" t="s">
        <v>699</v>
      </c>
      <c r="C230" s="64" t="s">
        <v>700</v>
      </c>
      <c r="D230" s="266">
        <v>40000</v>
      </c>
      <c r="E230" s="59" t="s">
        <v>645</v>
      </c>
      <c r="F230" s="267"/>
      <c r="G230" s="175"/>
      <c r="H230" s="57"/>
      <c r="I230" s="57"/>
      <c r="J230" s="57" t="s">
        <v>701</v>
      </c>
      <c r="K230" s="59" t="s">
        <v>543</v>
      </c>
      <c r="L230" s="57"/>
      <c r="M230" s="56"/>
    </row>
    <row r="231" spans="1:13" ht="30" x14ac:dyDescent="0.25">
      <c r="A231" s="54">
        <v>239</v>
      </c>
      <c r="B231" s="56" t="s">
        <v>702</v>
      </c>
      <c r="C231" s="64" t="s">
        <v>703</v>
      </c>
      <c r="D231" s="266">
        <v>19500</v>
      </c>
      <c r="E231" s="59" t="s">
        <v>540</v>
      </c>
      <c r="F231" s="267"/>
      <c r="G231" s="175"/>
      <c r="H231" s="57"/>
      <c r="I231" s="57"/>
      <c r="J231" s="57"/>
      <c r="K231" s="59"/>
      <c r="L231" s="57"/>
      <c r="M231" s="56"/>
    </row>
    <row r="232" spans="1:13" ht="45" x14ac:dyDescent="0.25">
      <c r="A232" s="34">
        <v>240</v>
      </c>
      <c r="B232" s="60" t="s">
        <v>704</v>
      </c>
      <c r="C232" s="270" t="s">
        <v>705</v>
      </c>
      <c r="D232" s="271">
        <v>13822.05</v>
      </c>
      <c r="E232" s="258" t="s">
        <v>540</v>
      </c>
      <c r="F232" s="272" t="s">
        <v>706</v>
      </c>
      <c r="G232" s="1"/>
      <c r="H232" s="61"/>
      <c r="I232" s="57"/>
      <c r="J232" s="57"/>
      <c r="K232" s="59" t="s">
        <v>543</v>
      </c>
      <c r="L232" s="57"/>
      <c r="M232" s="56"/>
    </row>
    <row r="233" spans="1:13" ht="45" x14ac:dyDescent="0.25">
      <c r="A233" s="34">
        <v>241</v>
      </c>
      <c r="B233" s="60" t="s">
        <v>707</v>
      </c>
      <c r="C233" s="270" t="s">
        <v>708</v>
      </c>
      <c r="D233" s="271">
        <v>3093.77</v>
      </c>
      <c r="E233" s="258" t="s">
        <v>709</v>
      </c>
      <c r="F233" s="272" t="s">
        <v>710</v>
      </c>
      <c r="G233" s="1"/>
      <c r="H233" s="61"/>
      <c r="I233" s="57"/>
      <c r="J233" s="57"/>
      <c r="K233" s="59" t="s">
        <v>543</v>
      </c>
      <c r="L233" s="57"/>
      <c r="M233" s="56"/>
    </row>
    <row r="234" spans="1:13" ht="21" customHeight="1" x14ac:dyDescent="0.25">
      <c r="A234" s="34">
        <v>242</v>
      </c>
      <c r="B234" s="60" t="s">
        <v>711</v>
      </c>
      <c r="C234" s="270" t="s">
        <v>712</v>
      </c>
      <c r="D234" s="271">
        <v>0</v>
      </c>
      <c r="E234" s="258" t="s">
        <v>557</v>
      </c>
      <c r="F234" s="273" t="s">
        <v>713</v>
      </c>
      <c r="G234" s="1"/>
      <c r="H234" s="61"/>
      <c r="I234" s="57"/>
      <c r="J234" s="58" t="s">
        <v>714</v>
      </c>
      <c r="K234" s="62" t="s">
        <v>543</v>
      </c>
      <c r="L234" s="57"/>
      <c r="M234" s="56"/>
    </row>
    <row r="235" spans="1:13" ht="30" x14ac:dyDescent="0.25">
      <c r="A235" s="34">
        <v>243</v>
      </c>
      <c r="B235" s="60" t="s">
        <v>715</v>
      </c>
      <c r="C235" s="270" t="s">
        <v>716</v>
      </c>
      <c r="D235" s="271">
        <v>0</v>
      </c>
      <c r="E235" s="258" t="s">
        <v>540</v>
      </c>
      <c r="F235" s="272" t="s">
        <v>717</v>
      </c>
      <c r="G235" s="1"/>
      <c r="H235" s="61"/>
      <c r="I235" s="57"/>
      <c r="J235" s="57"/>
      <c r="K235" s="62" t="s">
        <v>543</v>
      </c>
      <c r="L235" s="57"/>
      <c r="M235" s="56"/>
    </row>
    <row r="236" spans="1:13" ht="45" x14ac:dyDescent="0.25">
      <c r="A236" s="34">
        <v>244</v>
      </c>
      <c r="B236" s="60" t="s">
        <v>718</v>
      </c>
      <c r="C236" s="270" t="s">
        <v>719</v>
      </c>
      <c r="D236" s="271">
        <v>0</v>
      </c>
      <c r="E236" s="258" t="s">
        <v>540</v>
      </c>
      <c r="F236" s="273" t="s">
        <v>720</v>
      </c>
      <c r="G236" s="1"/>
      <c r="H236" s="63"/>
      <c r="I236" s="57"/>
      <c r="J236" s="57"/>
      <c r="K236" s="64" t="s">
        <v>721</v>
      </c>
      <c r="L236" s="57"/>
      <c r="M236" s="56"/>
    </row>
    <row r="237" spans="1:13" ht="45" x14ac:dyDescent="0.25">
      <c r="A237" s="34">
        <v>245</v>
      </c>
      <c r="B237" s="32"/>
      <c r="C237" s="9" t="s">
        <v>722</v>
      </c>
      <c r="D237" s="1">
        <v>7448122967</v>
      </c>
      <c r="E237" s="9" t="s">
        <v>723</v>
      </c>
      <c r="F237" s="9" t="s">
        <v>724</v>
      </c>
      <c r="G237" s="1" t="s">
        <v>2062</v>
      </c>
      <c r="H237" s="47" t="s">
        <v>289</v>
      </c>
    </row>
    <row r="238" spans="1:13" ht="27" customHeight="1" x14ac:dyDescent="0.25">
      <c r="A238" s="34">
        <v>246</v>
      </c>
      <c r="B238" s="32"/>
      <c r="C238" s="9" t="s">
        <v>725</v>
      </c>
      <c r="D238" s="258" t="s">
        <v>726</v>
      </c>
      <c r="E238" s="9" t="s">
        <v>727</v>
      </c>
      <c r="F238" s="9" t="s">
        <v>728</v>
      </c>
      <c r="G238" s="1" t="s">
        <v>2062</v>
      </c>
      <c r="H238" s="47" t="s">
        <v>729</v>
      </c>
    </row>
    <row r="239" spans="1:13" ht="30" x14ac:dyDescent="0.25">
      <c r="A239" s="34">
        <v>247</v>
      </c>
      <c r="B239" s="32"/>
      <c r="C239" s="9" t="s">
        <v>730</v>
      </c>
      <c r="D239" s="1">
        <v>7424028193</v>
      </c>
      <c r="E239" s="9" t="s">
        <v>731</v>
      </c>
      <c r="F239" s="9" t="s">
        <v>732</v>
      </c>
      <c r="G239" s="1" t="s">
        <v>733</v>
      </c>
      <c r="H239" s="47" t="s">
        <v>289</v>
      </c>
    </row>
    <row r="240" spans="1:13" ht="30" x14ac:dyDescent="0.25">
      <c r="A240" s="34">
        <v>248</v>
      </c>
      <c r="B240" s="32"/>
      <c r="C240" s="9" t="s">
        <v>734</v>
      </c>
      <c r="D240" s="258" t="s">
        <v>735</v>
      </c>
      <c r="E240" s="9" t="s">
        <v>736</v>
      </c>
      <c r="F240" s="1" t="s">
        <v>737</v>
      </c>
      <c r="G240" s="1" t="s">
        <v>738</v>
      </c>
      <c r="H240" s="47" t="s">
        <v>729</v>
      </c>
    </row>
    <row r="241" spans="1:10" ht="30" x14ac:dyDescent="0.25">
      <c r="A241" s="34">
        <v>249</v>
      </c>
      <c r="B241" s="32"/>
      <c r="C241" s="9" t="s">
        <v>69</v>
      </c>
      <c r="D241" s="1"/>
      <c r="E241" s="9" t="s">
        <v>739</v>
      </c>
      <c r="F241" s="1"/>
      <c r="G241" s="1" t="s">
        <v>2062</v>
      </c>
      <c r="H241" s="47"/>
    </row>
    <row r="242" spans="1:10" ht="30" x14ac:dyDescent="0.25">
      <c r="A242" s="34">
        <v>250</v>
      </c>
      <c r="B242" s="32"/>
      <c r="C242" s="9" t="s">
        <v>71</v>
      </c>
      <c r="D242" s="1"/>
      <c r="E242" s="9" t="s">
        <v>740</v>
      </c>
      <c r="F242" s="1"/>
      <c r="G242" s="1" t="s">
        <v>2062</v>
      </c>
      <c r="H242" s="47"/>
    </row>
    <row r="243" spans="1:10" ht="26.25" x14ac:dyDescent="0.25">
      <c r="A243" s="34">
        <v>251</v>
      </c>
      <c r="B243" s="32"/>
      <c r="C243" s="9" t="s">
        <v>741</v>
      </c>
      <c r="D243" s="274">
        <v>740705354356</v>
      </c>
      <c r="E243" s="9" t="s">
        <v>742</v>
      </c>
      <c r="F243" s="275" t="s">
        <v>743</v>
      </c>
      <c r="G243" s="1" t="s">
        <v>2062</v>
      </c>
      <c r="H243" s="47" t="s">
        <v>729</v>
      </c>
    </row>
    <row r="244" spans="1:10" x14ac:dyDescent="0.25">
      <c r="A244" s="34">
        <v>252</v>
      </c>
      <c r="B244" s="32"/>
      <c r="C244" s="9" t="s">
        <v>744</v>
      </c>
      <c r="D244" s="1"/>
      <c r="E244" s="1" t="s">
        <v>745</v>
      </c>
      <c r="F244" s="276" t="s">
        <v>746</v>
      </c>
      <c r="G244" s="1" t="s">
        <v>2062</v>
      </c>
      <c r="H244" s="47" t="s">
        <v>289</v>
      </c>
      <c r="I244" s="65"/>
      <c r="J244" s="42"/>
    </row>
    <row r="245" spans="1:10" x14ac:dyDescent="0.25">
      <c r="A245" s="34">
        <v>253</v>
      </c>
      <c r="B245" s="32"/>
      <c r="C245" s="9" t="s">
        <v>747</v>
      </c>
      <c r="D245" s="1"/>
      <c r="E245" s="1" t="s">
        <v>748</v>
      </c>
      <c r="F245" s="276" t="s">
        <v>749</v>
      </c>
      <c r="G245" s="1" t="s">
        <v>2062</v>
      </c>
      <c r="H245" s="47" t="s">
        <v>289</v>
      </c>
      <c r="I245" s="65"/>
      <c r="J245" s="42"/>
    </row>
    <row r="246" spans="1:10" x14ac:dyDescent="0.25">
      <c r="A246" s="34">
        <v>254</v>
      </c>
      <c r="B246" s="32"/>
      <c r="C246" s="9" t="s">
        <v>750</v>
      </c>
      <c r="D246" s="1"/>
      <c r="E246" s="1" t="s">
        <v>751</v>
      </c>
      <c r="F246" s="276" t="s">
        <v>752</v>
      </c>
      <c r="G246" s="1" t="s">
        <v>2062</v>
      </c>
      <c r="H246" s="47" t="s">
        <v>289</v>
      </c>
      <c r="I246" s="65"/>
      <c r="J246" s="42"/>
    </row>
    <row r="247" spans="1:10" x14ac:dyDescent="0.25">
      <c r="A247" s="34">
        <v>255</v>
      </c>
      <c r="B247" s="32"/>
      <c r="C247" s="9" t="s">
        <v>753</v>
      </c>
      <c r="D247" s="1"/>
      <c r="E247" s="1" t="s">
        <v>754</v>
      </c>
      <c r="F247" s="276" t="s">
        <v>755</v>
      </c>
      <c r="G247" s="1" t="s">
        <v>2062</v>
      </c>
      <c r="H247" s="47" t="s">
        <v>289</v>
      </c>
      <c r="I247" s="65"/>
      <c r="J247" s="42"/>
    </row>
    <row r="248" spans="1:10" x14ac:dyDescent="0.25">
      <c r="A248" s="34">
        <v>256</v>
      </c>
      <c r="B248" s="32"/>
      <c r="C248" s="9" t="s">
        <v>756</v>
      </c>
      <c r="D248" s="1"/>
      <c r="E248" s="1" t="s">
        <v>757</v>
      </c>
      <c r="F248" s="276" t="s">
        <v>758</v>
      </c>
      <c r="G248" s="1" t="s">
        <v>2062</v>
      </c>
      <c r="H248" s="47" t="s">
        <v>289</v>
      </c>
      <c r="I248" s="65"/>
      <c r="J248" s="42"/>
    </row>
    <row r="249" spans="1:10" x14ac:dyDescent="0.25">
      <c r="A249" s="34">
        <v>257</v>
      </c>
      <c r="B249" s="32"/>
      <c r="C249" s="9" t="s">
        <v>759</v>
      </c>
      <c r="D249" s="1"/>
      <c r="E249" s="1" t="s">
        <v>760</v>
      </c>
      <c r="F249" s="276" t="s">
        <v>761</v>
      </c>
      <c r="G249" s="1" t="s">
        <v>2062</v>
      </c>
      <c r="H249" s="47" t="s">
        <v>289</v>
      </c>
      <c r="I249" s="65"/>
      <c r="J249" s="42"/>
    </row>
    <row r="250" spans="1:10" x14ac:dyDescent="0.25">
      <c r="A250" s="34">
        <v>258</v>
      </c>
      <c r="B250" s="32"/>
      <c r="C250" s="9" t="s">
        <v>762</v>
      </c>
      <c r="D250" s="1"/>
      <c r="E250" s="1" t="s">
        <v>763</v>
      </c>
      <c r="F250" s="276" t="s">
        <v>764</v>
      </c>
      <c r="G250" s="1" t="s">
        <v>2062</v>
      </c>
      <c r="H250" s="47" t="s">
        <v>289</v>
      </c>
      <c r="I250" s="65"/>
      <c r="J250" s="42"/>
    </row>
    <row r="251" spans="1:10" x14ac:dyDescent="0.25">
      <c r="A251" s="34">
        <v>259</v>
      </c>
      <c r="B251" s="32"/>
      <c r="C251" s="9" t="s">
        <v>765</v>
      </c>
      <c r="D251" s="1"/>
      <c r="E251" s="1" t="s">
        <v>766</v>
      </c>
      <c r="F251" s="276" t="s">
        <v>767</v>
      </c>
      <c r="G251" s="1" t="s">
        <v>2062</v>
      </c>
      <c r="H251" s="47" t="s">
        <v>289</v>
      </c>
      <c r="I251" s="65"/>
      <c r="J251" s="42"/>
    </row>
    <row r="252" spans="1:10" ht="30" x14ac:dyDescent="0.25">
      <c r="A252" s="34">
        <v>260</v>
      </c>
      <c r="B252" s="32"/>
      <c r="C252" s="9" t="s">
        <v>768</v>
      </c>
      <c r="D252" s="1"/>
      <c r="E252" s="1" t="s">
        <v>769</v>
      </c>
      <c r="F252" s="276" t="s">
        <v>770</v>
      </c>
      <c r="G252" s="1" t="s">
        <v>2062</v>
      </c>
      <c r="H252" s="47" t="s">
        <v>289</v>
      </c>
      <c r="I252" s="65"/>
      <c r="J252" s="42"/>
    </row>
    <row r="253" spans="1:10" x14ac:dyDescent="0.25">
      <c r="A253" s="34">
        <v>261</v>
      </c>
      <c r="B253" s="32"/>
      <c r="C253" s="9" t="s">
        <v>771</v>
      </c>
      <c r="D253" s="1"/>
      <c r="E253" s="1" t="s">
        <v>772</v>
      </c>
      <c r="F253" s="276" t="s">
        <v>773</v>
      </c>
      <c r="G253" s="1" t="s">
        <v>2062</v>
      </c>
      <c r="H253" s="47" t="s">
        <v>289</v>
      </c>
      <c r="I253" s="66"/>
      <c r="J253" s="42"/>
    </row>
    <row r="254" spans="1:10" x14ac:dyDescent="0.25">
      <c r="A254" s="34">
        <v>262</v>
      </c>
      <c r="B254" s="32"/>
      <c r="C254" s="9" t="s">
        <v>774</v>
      </c>
      <c r="D254" s="1"/>
      <c r="E254" s="1" t="s">
        <v>775</v>
      </c>
      <c r="F254" s="276" t="s">
        <v>776</v>
      </c>
      <c r="G254" s="1" t="s">
        <v>2062</v>
      </c>
      <c r="H254" s="47" t="s">
        <v>289</v>
      </c>
      <c r="I254" s="66"/>
      <c r="J254" s="42"/>
    </row>
    <row r="255" spans="1:10" x14ac:dyDescent="0.25">
      <c r="A255" s="34">
        <v>63</v>
      </c>
      <c r="B255" s="32"/>
      <c r="C255" s="9" t="s">
        <v>777</v>
      </c>
      <c r="D255" s="1"/>
      <c r="E255" s="1" t="s">
        <v>778</v>
      </c>
      <c r="F255" s="276" t="s">
        <v>779</v>
      </c>
      <c r="G255" s="1" t="s">
        <v>2062</v>
      </c>
      <c r="H255" s="47" t="s">
        <v>289</v>
      </c>
      <c r="I255" s="66"/>
      <c r="J255" s="42"/>
    </row>
    <row r="256" spans="1:10" x14ac:dyDescent="0.25">
      <c r="A256" s="34">
        <v>264</v>
      </c>
      <c r="B256" s="32"/>
      <c r="C256" s="9" t="s">
        <v>780</v>
      </c>
      <c r="D256" s="1"/>
      <c r="E256" s="1" t="s">
        <v>781</v>
      </c>
      <c r="F256" s="276" t="s">
        <v>782</v>
      </c>
      <c r="G256" s="1" t="s">
        <v>2062</v>
      </c>
      <c r="H256" s="47" t="s">
        <v>289</v>
      </c>
      <c r="I256" s="66"/>
      <c r="J256" s="42"/>
    </row>
    <row r="257" spans="1:10" x14ac:dyDescent="0.25">
      <c r="A257" s="34">
        <v>265</v>
      </c>
      <c r="B257" s="32"/>
      <c r="C257" s="9" t="s">
        <v>783</v>
      </c>
      <c r="D257" s="1"/>
      <c r="E257" s="1" t="s">
        <v>784</v>
      </c>
      <c r="F257" s="276" t="s">
        <v>785</v>
      </c>
      <c r="G257" s="1" t="s">
        <v>2062</v>
      </c>
      <c r="H257" s="47" t="s">
        <v>289</v>
      </c>
      <c r="I257" s="67"/>
      <c r="J257" s="42"/>
    </row>
    <row r="258" spans="1:10" x14ac:dyDescent="0.25">
      <c r="A258" s="34">
        <v>266</v>
      </c>
      <c r="B258" s="47"/>
      <c r="C258" s="9" t="s">
        <v>786</v>
      </c>
      <c r="D258" s="9"/>
      <c r="E258" s="1" t="s">
        <v>787</v>
      </c>
      <c r="F258" s="276" t="s">
        <v>788</v>
      </c>
      <c r="G258" s="1" t="s">
        <v>2062</v>
      </c>
      <c r="H258" s="47" t="s">
        <v>289</v>
      </c>
      <c r="I258" s="67"/>
      <c r="J258" s="42"/>
    </row>
    <row r="259" spans="1:10" ht="15.75" x14ac:dyDescent="0.25">
      <c r="A259" s="34">
        <v>267</v>
      </c>
      <c r="B259" s="68"/>
      <c r="C259" s="9" t="s">
        <v>789</v>
      </c>
      <c r="D259" s="1"/>
      <c r="E259" s="1" t="s">
        <v>790</v>
      </c>
      <c r="F259" s="276" t="s">
        <v>791</v>
      </c>
      <c r="G259" s="1" t="s">
        <v>2062</v>
      </c>
      <c r="H259" s="47" t="s">
        <v>289</v>
      </c>
      <c r="I259" s="67"/>
      <c r="J259" s="42"/>
    </row>
    <row r="260" spans="1:10" ht="15.75" x14ac:dyDescent="0.25">
      <c r="A260" s="34">
        <v>268</v>
      </c>
      <c r="B260" s="68"/>
      <c r="C260" s="9" t="s">
        <v>792</v>
      </c>
      <c r="D260" s="1"/>
      <c r="E260" s="1" t="s">
        <v>793</v>
      </c>
      <c r="F260" s="276" t="s">
        <v>794</v>
      </c>
      <c r="G260" s="1" t="s">
        <v>2062</v>
      </c>
      <c r="H260" s="47" t="s">
        <v>289</v>
      </c>
      <c r="I260" s="67"/>
      <c r="J260" s="42"/>
    </row>
    <row r="261" spans="1:10" ht="15.75" x14ac:dyDescent="0.25">
      <c r="A261" s="34">
        <v>269</v>
      </c>
      <c r="B261" s="68"/>
      <c r="C261" s="9" t="s">
        <v>765</v>
      </c>
      <c r="D261" s="1"/>
      <c r="E261" s="1" t="s">
        <v>795</v>
      </c>
      <c r="F261" s="276" t="s">
        <v>796</v>
      </c>
      <c r="G261" s="1" t="s">
        <v>2062</v>
      </c>
      <c r="H261" s="47" t="s">
        <v>289</v>
      </c>
      <c r="I261" s="67"/>
      <c r="J261" s="42"/>
    </row>
    <row r="262" spans="1:10" x14ac:dyDescent="0.25">
      <c r="A262" s="34">
        <v>270</v>
      </c>
      <c r="B262" s="32"/>
      <c r="C262" s="9" t="s">
        <v>789</v>
      </c>
      <c r="D262" s="1"/>
      <c r="E262" s="1" t="s">
        <v>797</v>
      </c>
      <c r="F262" s="276" t="s">
        <v>791</v>
      </c>
      <c r="G262" s="1" t="s">
        <v>2062</v>
      </c>
      <c r="H262" s="47" t="s">
        <v>289</v>
      </c>
      <c r="I262" s="67"/>
      <c r="J262" s="42"/>
    </row>
    <row r="263" spans="1:10" x14ac:dyDescent="0.25">
      <c r="A263" s="34">
        <v>21</v>
      </c>
      <c r="B263" s="32"/>
      <c r="C263" s="9" t="s">
        <v>798</v>
      </c>
      <c r="D263" s="1"/>
      <c r="E263" s="1" t="s">
        <v>799</v>
      </c>
      <c r="F263" s="276" t="s">
        <v>800</v>
      </c>
      <c r="G263" s="1" t="s">
        <v>2062</v>
      </c>
      <c r="H263" s="47" t="s">
        <v>289</v>
      </c>
      <c r="I263" s="67"/>
      <c r="J263" s="42"/>
    </row>
    <row r="264" spans="1:10" x14ac:dyDescent="0.25">
      <c r="A264" s="34">
        <v>272</v>
      </c>
      <c r="B264" s="32"/>
      <c r="C264" s="9" t="s">
        <v>801</v>
      </c>
      <c r="D264" s="1"/>
      <c r="E264" s="1" t="s">
        <v>802</v>
      </c>
      <c r="F264" s="276" t="s">
        <v>803</v>
      </c>
      <c r="G264" s="1" t="s">
        <v>2062</v>
      </c>
      <c r="H264" s="47" t="s">
        <v>289</v>
      </c>
      <c r="I264" s="67"/>
      <c r="J264" s="42"/>
    </row>
    <row r="265" spans="1:10" x14ac:dyDescent="0.25">
      <c r="A265" s="34">
        <v>273</v>
      </c>
      <c r="B265" s="32"/>
      <c r="C265" s="9" t="s">
        <v>804</v>
      </c>
      <c r="D265" s="1"/>
      <c r="E265" s="1" t="s">
        <v>805</v>
      </c>
      <c r="F265" s="276" t="s">
        <v>806</v>
      </c>
      <c r="G265" s="1" t="s">
        <v>2062</v>
      </c>
      <c r="H265" s="47" t="s">
        <v>289</v>
      </c>
      <c r="I265" s="67"/>
      <c r="J265" s="42"/>
    </row>
    <row r="266" spans="1:10" x14ac:dyDescent="0.25">
      <c r="A266" s="34">
        <v>274</v>
      </c>
      <c r="B266" s="32"/>
      <c r="C266" s="9" t="s">
        <v>807</v>
      </c>
      <c r="D266" s="1"/>
      <c r="E266" s="1" t="s">
        <v>808</v>
      </c>
      <c r="F266" s="276" t="s">
        <v>809</v>
      </c>
      <c r="G266" s="1" t="s">
        <v>2062</v>
      </c>
      <c r="H266" s="47" t="s">
        <v>289</v>
      </c>
      <c r="I266" s="67"/>
      <c r="J266" s="42"/>
    </row>
    <row r="267" spans="1:10" x14ac:dyDescent="0.25">
      <c r="A267" s="34">
        <v>275</v>
      </c>
      <c r="B267" s="32"/>
      <c r="C267" s="9" t="s">
        <v>810</v>
      </c>
      <c r="D267" s="1"/>
      <c r="E267" s="1" t="s">
        <v>811</v>
      </c>
      <c r="F267" s="276" t="s">
        <v>812</v>
      </c>
      <c r="G267" s="1" t="s">
        <v>2062</v>
      </c>
      <c r="H267" s="47" t="s">
        <v>289</v>
      </c>
      <c r="I267" s="67"/>
      <c r="J267" s="42"/>
    </row>
    <row r="268" spans="1:10" x14ac:dyDescent="0.25">
      <c r="A268" s="34">
        <v>276</v>
      </c>
      <c r="B268" s="32"/>
      <c r="C268" s="9" t="s">
        <v>813</v>
      </c>
      <c r="D268" s="1"/>
      <c r="E268" s="1" t="s">
        <v>814</v>
      </c>
      <c r="F268" s="276" t="s">
        <v>815</v>
      </c>
      <c r="G268" s="1" t="s">
        <v>2062</v>
      </c>
      <c r="H268" s="47" t="s">
        <v>289</v>
      </c>
      <c r="I268" s="67"/>
      <c r="J268" s="42"/>
    </row>
    <row r="269" spans="1:10" x14ac:dyDescent="0.25">
      <c r="A269" s="34">
        <v>277</v>
      </c>
      <c r="B269" s="32"/>
      <c r="C269" s="9" t="s">
        <v>816</v>
      </c>
      <c r="D269" s="1"/>
      <c r="E269" s="1" t="s">
        <v>817</v>
      </c>
      <c r="F269" s="276" t="s">
        <v>818</v>
      </c>
      <c r="G269" s="1" t="s">
        <v>2062</v>
      </c>
      <c r="H269" s="47" t="s">
        <v>289</v>
      </c>
      <c r="I269" s="67"/>
      <c r="J269" s="42"/>
    </row>
    <row r="270" spans="1:10" ht="30" x14ac:dyDescent="0.25">
      <c r="A270" s="34">
        <v>278</v>
      </c>
      <c r="B270" s="32"/>
      <c r="C270" s="9" t="s">
        <v>819</v>
      </c>
      <c r="D270" s="1"/>
      <c r="E270" s="9" t="s">
        <v>820</v>
      </c>
      <c r="F270" s="277" t="s">
        <v>821</v>
      </c>
      <c r="G270" s="1" t="s">
        <v>2062</v>
      </c>
      <c r="H270" s="47" t="s">
        <v>289</v>
      </c>
      <c r="I270" s="67"/>
      <c r="J270" s="42"/>
    </row>
    <row r="271" spans="1:10" ht="30" x14ac:dyDescent="0.25">
      <c r="A271" s="34">
        <v>279</v>
      </c>
      <c r="B271" s="32"/>
      <c r="C271" s="9" t="s">
        <v>822</v>
      </c>
      <c r="D271" s="1"/>
      <c r="E271" s="9" t="s">
        <v>823</v>
      </c>
      <c r="F271" s="277" t="s">
        <v>824</v>
      </c>
      <c r="G271" s="1" t="s">
        <v>2062</v>
      </c>
      <c r="H271" s="47" t="s">
        <v>289</v>
      </c>
      <c r="I271" s="67"/>
      <c r="J271" s="42"/>
    </row>
    <row r="272" spans="1:10" x14ac:dyDescent="0.25">
      <c r="A272" s="34">
        <v>280</v>
      </c>
      <c r="B272" s="32"/>
      <c r="C272" s="635" t="s">
        <v>825</v>
      </c>
      <c r="D272" s="1"/>
      <c r="E272" s="635" t="s">
        <v>826</v>
      </c>
      <c r="F272" s="277" t="s">
        <v>827</v>
      </c>
      <c r="G272" s="1" t="s">
        <v>2062</v>
      </c>
      <c r="H272" s="47" t="s">
        <v>289</v>
      </c>
      <c r="I272" s="67"/>
      <c r="J272" s="42"/>
    </row>
    <row r="273" spans="1:10" x14ac:dyDescent="0.25">
      <c r="A273" s="34">
        <v>281</v>
      </c>
      <c r="B273" s="32"/>
      <c r="C273" s="635"/>
      <c r="D273" s="1"/>
      <c r="E273" s="635"/>
      <c r="F273" s="277" t="s">
        <v>828</v>
      </c>
      <c r="G273" s="1" t="s">
        <v>2062</v>
      </c>
      <c r="H273" s="47" t="s">
        <v>289</v>
      </c>
      <c r="I273" s="67"/>
      <c r="J273" s="42"/>
    </row>
    <row r="274" spans="1:10" ht="30" x14ac:dyDescent="0.25">
      <c r="A274" s="34">
        <v>282</v>
      </c>
      <c r="B274" s="32"/>
      <c r="C274" s="9" t="s">
        <v>829</v>
      </c>
      <c r="D274" s="1"/>
      <c r="E274" s="9" t="s">
        <v>830</v>
      </c>
      <c r="F274" s="277" t="s">
        <v>831</v>
      </c>
      <c r="G274" s="1" t="s">
        <v>2062</v>
      </c>
      <c r="H274" s="47" t="s">
        <v>289</v>
      </c>
      <c r="I274" s="67"/>
      <c r="J274" s="42"/>
    </row>
    <row r="275" spans="1:10" ht="30" x14ac:dyDescent="0.25">
      <c r="A275" s="34">
        <v>283</v>
      </c>
      <c r="B275" s="32"/>
      <c r="C275" s="9" t="s">
        <v>401</v>
      </c>
      <c r="D275" s="1"/>
      <c r="E275" s="9" t="s">
        <v>832</v>
      </c>
      <c r="F275" s="277" t="s">
        <v>821</v>
      </c>
      <c r="G275" s="1" t="s">
        <v>2062</v>
      </c>
      <c r="H275" s="47" t="s">
        <v>289</v>
      </c>
      <c r="I275" s="67"/>
      <c r="J275" s="42"/>
    </row>
    <row r="276" spans="1:10" ht="30" x14ac:dyDescent="0.25">
      <c r="A276" s="34">
        <v>284</v>
      </c>
      <c r="B276" s="32"/>
      <c r="C276" s="9" t="s">
        <v>833</v>
      </c>
      <c r="D276" s="1"/>
      <c r="E276" s="9" t="s">
        <v>834</v>
      </c>
      <c r="F276" s="277" t="s">
        <v>835</v>
      </c>
      <c r="G276" s="1" t="s">
        <v>2062</v>
      </c>
      <c r="H276" s="47" t="s">
        <v>289</v>
      </c>
      <c r="I276" s="67"/>
      <c r="J276" s="42"/>
    </row>
    <row r="277" spans="1:10" ht="30" x14ac:dyDescent="0.25">
      <c r="A277" s="34">
        <v>285</v>
      </c>
      <c r="B277" s="32"/>
      <c r="C277" s="9" t="s">
        <v>836</v>
      </c>
      <c r="D277" s="1"/>
      <c r="E277" s="9" t="s">
        <v>837</v>
      </c>
      <c r="F277" s="277" t="s">
        <v>838</v>
      </c>
      <c r="G277" s="1" t="s">
        <v>2062</v>
      </c>
      <c r="H277" s="47" t="s">
        <v>289</v>
      </c>
      <c r="I277" s="67"/>
      <c r="J277" s="42"/>
    </row>
    <row r="278" spans="1:10" ht="30" x14ac:dyDescent="0.25">
      <c r="A278" s="34">
        <v>286</v>
      </c>
      <c r="B278" s="32"/>
      <c r="C278" s="9" t="s">
        <v>839</v>
      </c>
      <c r="D278" s="1"/>
      <c r="E278" s="9" t="s">
        <v>840</v>
      </c>
      <c r="F278" s="277" t="s">
        <v>841</v>
      </c>
      <c r="G278" s="1" t="s">
        <v>2062</v>
      </c>
      <c r="H278" s="47" t="s">
        <v>289</v>
      </c>
      <c r="I278" s="67"/>
      <c r="J278" s="42"/>
    </row>
    <row r="279" spans="1:10" ht="30" x14ac:dyDescent="0.25">
      <c r="A279" s="34">
        <v>287</v>
      </c>
      <c r="B279" s="32"/>
      <c r="C279" s="9" t="s">
        <v>387</v>
      </c>
      <c r="D279" s="1"/>
      <c r="E279" s="9" t="s">
        <v>842</v>
      </c>
      <c r="F279" s="277" t="s">
        <v>843</v>
      </c>
      <c r="G279" s="1" t="s">
        <v>2062</v>
      </c>
      <c r="H279" s="47" t="s">
        <v>289</v>
      </c>
      <c r="I279" s="67"/>
      <c r="J279" s="42"/>
    </row>
    <row r="280" spans="1:10" ht="30" x14ac:dyDescent="0.25">
      <c r="A280" s="34">
        <v>289</v>
      </c>
      <c r="B280" s="32"/>
      <c r="C280" s="9" t="s">
        <v>384</v>
      </c>
      <c r="D280" s="1"/>
      <c r="E280" s="9" t="s">
        <v>844</v>
      </c>
      <c r="F280" s="277" t="s">
        <v>845</v>
      </c>
      <c r="G280" s="1" t="s">
        <v>2062</v>
      </c>
      <c r="H280" s="47" t="s">
        <v>289</v>
      </c>
      <c r="I280" s="67"/>
      <c r="J280" s="42"/>
    </row>
    <row r="281" spans="1:10" ht="30" x14ac:dyDescent="0.25">
      <c r="A281" s="34">
        <v>290</v>
      </c>
      <c r="B281" s="32"/>
      <c r="C281" s="9" t="s">
        <v>846</v>
      </c>
      <c r="D281" s="1"/>
      <c r="E281" s="9" t="s">
        <v>847</v>
      </c>
      <c r="F281" s="277" t="s">
        <v>848</v>
      </c>
      <c r="G281" s="1" t="s">
        <v>2062</v>
      </c>
      <c r="H281" s="47" t="s">
        <v>289</v>
      </c>
      <c r="I281" s="67"/>
      <c r="J281" s="42"/>
    </row>
    <row r="282" spans="1:10" ht="30" x14ac:dyDescent="0.25">
      <c r="A282" s="34">
        <v>291</v>
      </c>
      <c r="B282" s="32"/>
      <c r="C282" s="9" t="s">
        <v>356</v>
      </c>
      <c r="D282" s="1"/>
      <c r="E282" s="9" t="s">
        <v>849</v>
      </c>
      <c r="F282" s="277" t="s">
        <v>850</v>
      </c>
      <c r="G282" s="1" t="s">
        <v>2062</v>
      </c>
      <c r="H282" s="47" t="s">
        <v>289</v>
      </c>
      <c r="I282" s="67"/>
      <c r="J282" s="42"/>
    </row>
    <row r="283" spans="1:10" ht="30" x14ac:dyDescent="0.25">
      <c r="A283" s="34">
        <v>292</v>
      </c>
      <c r="B283" s="32"/>
      <c r="C283" s="9" t="s">
        <v>378</v>
      </c>
      <c r="D283" s="1"/>
      <c r="E283" s="9" t="s">
        <v>851</v>
      </c>
      <c r="F283" s="277" t="s">
        <v>852</v>
      </c>
      <c r="G283" s="1" t="s">
        <v>2062</v>
      </c>
      <c r="H283" s="47" t="s">
        <v>289</v>
      </c>
      <c r="I283" s="67"/>
      <c r="J283" s="42"/>
    </row>
    <row r="284" spans="1:10" ht="30" x14ac:dyDescent="0.25">
      <c r="A284" s="34">
        <v>293</v>
      </c>
      <c r="B284" s="32"/>
      <c r="C284" s="9" t="s">
        <v>853</v>
      </c>
      <c r="D284" s="1"/>
      <c r="E284" s="9" t="s">
        <v>854</v>
      </c>
      <c r="F284" s="277" t="s">
        <v>855</v>
      </c>
      <c r="G284" s="1" t="s">
        <v>2062</v>
      </c>
      <c r="H284" s="47" t="s">
        <v>289</v>
      </c>
      <c r="I284" s="67"/>
      <c r="J284" s="42"/>
    </row>
    <row r="285" spans="1:10" ht="30" x14ac:dyDescent="0.25">
      <c r="A285" s="34">
        <v>294</v>
      </c>
      <c r="B285" s="32"/>
      <c r="C285" s="9" t="s">
        <v>856</v>
      </c>
      <c r="D285" s="1"/>
      <c r="E285" s="9" t="s">
        <v>857</v>
      </c>
      <c r="F285" s="277" t="s">
        <v>858</v>
      </c>
      <c r="G285" s="1" t="s">
        <v>2062</v>
      </c>
      <c r="H285" s="47" t="s">
        <v>289</v>
      </c>
      <c r="I285" s="67"/>
      <c r="J285" s="42"/>
    </row>
    <row r="286" spans="1:10" ht="30" x14ac:dyDescent="0.25">
      <c r="A286" s="34">
        <v>295</v>
      </c>
      <c r="B286" s="32"/>
      <c r="C286" s="9" t="s">
        <v>859</v>
      </c>
      <c r="D286" s="1"/>
      <c r="E286" s="9" t="s">
        <v>369</v>
      </c>
      <c r="F286" s="277" t="s">
        <v>860</v>
      </c>
      <c r="G286" s="1" t="s">
        <v>2062</v>
      </c>
      <c r="H286" s="47" t="s">
        <v>289</v>
      </c>
      <c r="I286" s="67"/>
      <c r="J286" s="42"/>
    </row>
    <row r="287" spans="1:10" ht="30" x14ac:dyDescent="0.25">
      <c r="A287" s="34">
        <v>296</v>
      </c>
      <c r="B287" s="32"/>
      <c r="C287" s="9" t="s">
        <v>861</v>
      </c>
      <c r="D287" s="1"/>
      <c r="E287" s="9" t="s">
        <v>862</v>
      </c>
      <c r="F287" s="277" t="s">
        <v>863</v>
      </c>
      <c r="G287" s="1" t="s">
        <v>2062</v>
      </c>
      <c r="H287" s="47" t="s">
        <v>289</v>
      </c>
      <c r="I287" s="67"/>
      <c r="J287" s="42"/>
    </row>
    <row r="288" spans="1:10" ht="30" x14ac:dyDescent="0.25">
      <c r="A288" s="34">
        <v>297</v>
      </c>
      <c r="B288" s="32"/>
      <c r="C288" s="9" t="s">
        <v>356</v>
      </c>
      <c r="D288" s="1"/>
      <c r="E288" s="9" t="s">
        <v>864</v>
      </c>
      <c r="F288" s="277" t="s">
        <v>865</v>
      </c>
      <c r="G288" s="1" t="s">
        <v>2062</v>
      </c>
      <c r="H288" s="47" t="s">
        <v>289</v>
      </c>
      <c r="I288" s="67"/>
      <c r="J288" s="42"/>
    </row>
    <row r="289" spans="1:10" ht="30" x14ac:dyDescent="0.25">
      <c r="A289" s="34">
        <v>298</v>
      </c>
      <c r="B289" s="32"/>
      <c r="C289" s="9" t="s">
        <v>866</v>
      </c>
      <c r="D289" s="1"/>
      <c r="E289" s="9" t="s">
        <v>867</v>
      </c>
      <c r="F289" s="277" t="s">
        <v>868</v>
      </c>
      <c r="G289" s="1" t="s">
        <v>2062</v>
      </c>
      <c r="H289" s="47" t="s">
        <v>289</v>
      </c>
      <c r="I289" s="67"/>
      <c r="J289" s="42"/>
    </row>
    <row r="290" spans="1:10" ht="45" x14ac:dyDescent="0.25">
      <c r="A290" s="34">
        <v>299</v>
      </c>
      <c r="B290" s="32"/>
      <c r="C290" s="9" t="s">
        <v>869</v>
      </c>
      <c r="D290" s="1"/>
      <c r="E290" s="9" t="s">
        <v>870</v>
      </c>
      <c r="F290" s="277" t="s">
        <v>871</v>
      </c>
      <c r="G290" s="1" t="s">
        <v>2062</v>
      </c>
      <c r="H290" s="47" t="s">
        <v>289</v>
      </c>
      <c r="I290" s="67"/>
      <c r="J290" s="42"/>
    </row>
    <row r="291" spans="1:10" s="3" customFormat="1" ht="30" x14ac:dyDescent="0.25">
      <c r="A291" s="69">
        <v>230</v>
      </c>
      <c r="B291" s="69"/>
      <c r="C291" s="9" t="s">
        <v>872</v>
      </c>
      <c r="D291" s="277"/>
      <c r="E291" s="9" t="s">
        <v>873</v>
      </c>
      <c r="F291" s="277" t="s">
        <v>874</v>
      </c>
      <c r="G291" s="1" t="s">
        <v>2062</v>
      </c>
      <c r="H291" s="47" t="s">
        <v>289</v>
      </c>
      <c r="I291" s="70"/>
    </row>
    <row r="292" spans="1:10" s="3" customFormat="1" x14ac:dyDescent="0.25">
      <c r="A292" s="69">
        <v>231</v>
      </c>
      <c r="B292" s="69"/>
      <c r="C292" s="635" t="s">
        <v>866</v>
      </c>
      <c r="D292" s="277"/>
      <c r="E292" s="635" t="s">
        <v>875</v>
      </c>
      <c r="F292" s="277" t="s">
        <v>876</v>
      </c>
      <c r="G292" s="1" t="s">
        <v>2062</v>
      </c>
      <c r="H292" s="47" t="s">
        <v>289</v>
      </c>
      <c r="I292" s="70"/>
    </row>
    <row r="293" spans="1:10" s="3" customFormat="1" x14ac:dyDescent="0.25">
      <c r="A293" s="69">
        <v>232</v>
      </c>
      <c r="B293" s="69"/>
      <c r="C293" s="635"/>
      <c r="D293" s="277"/>
      <c r="E293" s="635"/>
      <c r="F293" s="277" t="s">
        <v>877</v>
      </c>
      <c r="G293" s="1" t="s">
        <v>2062</v>
      </c>
      <c r="H293" s="47" t="s">
        <v>289</v>
      </c>
      <c r="I293" s="70"/>
    </row>
    <row r="294" spans="1:10" s="3" customFormat="1" ht="30" x14ac:dyDescent="0.25">
      <c r="A294" s="69">
        <v>233</v>
      </c>
      <c r="B294" s="69"/>
      <c r="C294" s="9" t="s">
        <v>878</v>
      </c>
      <c r="D294" s="277"/>
      <c r="E294" s="9" t="s">
        <v>879</v>
      </c>
      <c r="F294" s="277" t="s">
        <v>880</v>
      </c>
      <c r="G294" s="1" t="s">
        <v>2062</v>
      </c>
      <c r="H294" s="47" t="s">
        <v>289</v>
      </c>
      <c r="I294" s="70"/>
    </row>
    <row r="295" spans="1:10" s="3" customFormat="1" ht="30" x14ac:dyDescent="0.25">
      <c r="A295" s="69">
        <v>234</v>
      </c>
      <c r="B295" s="69"/>
      <c r="C295" s="9" t="s">
        <v>881</v>
      </c>
      <c r="D295" s="277"/>
      <c r="E295" s="9" t="s">
        <v>882</v>
      </c>
      <c r="F295" s="277" t="s">
        <v>883</v>
      </c>
      <c r="G295" s="1" t="s">
        <v>2062</v>
      </c>
      <c r="H295" s="47" t="s">
        <v>289</v>
      </c>
      <c r="I295" s="70"/>
    </row>
    <row r="296" spans="1:10" s="3" customFormat="1" ht="30" x14ac:dyDescent="0.25">
      <c r="A296" s="69">
        <v>235</v>
      </c>
      <c r="B296" s="69"/>
      <c r="C296" s="9" t="s">
        <v>324</v>
      </c>
      <c r="D296" s="277"/>
      <c r="E296" s="9" t="s">
        <v>884</v>
      </c>
      <c r="F296" s="277" t="s">
        <v>885</v>
      </c>
      <c r="G296" s="1" t="s">
        <v>2062</v>
      </c>
      <c r="H296" s="47" t="s">
        <v>289</v>
      </c>
      <c r="I296" s="70"/>
    </row>
    <row r="297" spans="1:10" s="3" customFormat="1" ht="30" x14ac:dyDescent="0.25">
      <c r="A297" s="69">
        <v>236</v>
      </c>
      <c r="B297" s="69"/>
      <c r="C297" s="9" t="s">
        <v>886</v>
      </c>
      <c r="D297" s="277"/>
      <c r="E297" s="9" t="s">
        <v>887</v>
      </c>
      <c r="F297" s="277" t="s">
        <v>888</v>
      </c>
      <c r="G297" s="1" t="s">
        <v>2062</v>
      </c>
      <c r="H297" s="47" t="s">
        <v>289</v>
      </c>
      <c r="I297" s="70"/>
    </row>
    <row r="298" spans="1:10" s="3" customFormat="1" ht="30" x14ac:dyDescent="0.25">
      <c r="A298" s="69">
        <v>237</v>
      </c>
      <c r="B298" s="69"/>
      <c r="C298" s="9" t="s">
        <v>889</v>
      </c>
      <c r="D298" s="277"/>
      <c r="E298" s="9" t="s">
        <v>890</v>
      </c>
      <c r="F298" s="277" t="s">
        <v>891</v>
      </c>
      <c r="G298" s="1" t="s">
        <v>2062</v>
      </c>
      <c r="H298" s="47" t="s">
        <v>289</v>
      </c>
      <c r="I298" s="70"/>
    </row>
    <row r="299" spans="1:10" s="3" customFormat="1" ht="30" x14ac:dyDescent="0.25">
      <c r="A299" s="69">
        <v>238</v>
      </c>
      <c r="B299" s="69"/>
      <c r="C299" s="9" t="s">
        <v>892</v>
      </c>
      <c r="D299" s="277"/>
      <c r="E299" s="9" t="s">
        <v>893</v>
      </c>
      <c r="F299" s="277" t="s">
        <v>894</v>
      </c>
      <c r="G299" s="1" t="s">
        <v>2062</v>
      </c>
      <c r="H299" s="47" t="s">
        <v>289</v>
      </c>
      <c r="I299" s="70"/>
    </row>
    <row r="300" spans="1:10" s="3" customFormat="1" ht="30" x14ac:dyDescent="0.25">
      <c r="A300" s="69">
        <v>239</v>
      </c>
      <c r="B300" s="69"/>
      <c r="C300" s="9"/>
      <c r="D300" s="277"/>
      <c r="E300" s="9" t="s">
        <v>895</v>
      </c>
      <c r="F300" s="277" t="s">
        <v>896</v>
      </c>
      <c r="G300" s="1" t="s">
        <v>2062</v>
      </c>
      <c r="H300" s="47" t="s">
        <v>289</v>
      </c>
      <c r="I300" s="70"/>
    </row>
    <row r="301" spans="1:10" s="3" customFormat="1" ht="30" x14ac:dyDescent="0.25">
      <c r="A301" s="69">
        <v>240</v>
      </c>
      <c r="B301" s="69"/>
      <c r="C301" s="9" t="s">
        <v>897</v>
      </c>
      <c r="D301" s="277"/>
      <c r="E301" s="9" t="s">
        <v>898</v>
      </c>
      <c r="F301" s="277" t="s">
        <v>899</v>
      </c>
      <c r="G301" s="1" t="s">
        <v>2062</v>
      </c>
      <c r="H301" s="47" t="s">
        <v>289</v>
      </c>
      <c r="I301" s="70"/>
    </row>
    <row r="302" spans="1:10" s="3" customFormat="1" ht="30" x14ac:dyDescent="0.25">
      <c r="A302" s="69">
        <v>241</v>
      </c>
      <c r="B302" s="69"/>
      <c r="C302" s="9" t="s">
        <v>900</v>
      </c>
      <c r="D302" s="277"/>
      <c r="E302" s="9" t="s">
        <v>763</v>
      </c>
      <c r="F302" s="277" t="s">
        <v>764</v>
      </c>
      <c r="G302" s="1" t="s">
        <v>2062</v>
      </c>
      <c r="H302" s="47" t="s">
        <v>289</v>
      </c>
      <c r="I302" s="70"/>
    </row>
    <row r="303" spans="1:10" s="3" customFormat="1" ht="30" x14ac:dyDescent="0.25">
      <c r="A303" s="69">
        <v>242</v>
      </c>
      <c r="B303" s="69"/>
      <c r="C303" s="9"/>
      <c r="D303" s="277"/>
      <c r="E303" s="9" t="s">
        <v>901</v>
      </c>
      <c r="F303" s="277" t="s">
        <v>902</v>
      </c>
      <c r="G303" s="1" t="s">
        <v>2062</v>
      </c>
      <c r="H303" s="47" t="s">
        <v>289</v>
      </c>
      <c r="I303" s="70"/>
    </row>
    <row r="304" spans="1:10" s="3" customFormat="1" ht="30" x14ac:dyDescent="0.25">
      <c r="A304" s="69">
        <v>243</v>
      </c>
      <c r="B304" s="69"/>
      <c r="C304" s="9" t="s">
        <v>903</v>
      </c>
      <c r="D304" s="277"/>
      <c r="E304" s="9" t="s">
        <v>904</v>
      </c>
      <c r="F304" s="277" t="s">
        <v>905</v>
      </c>
      <c r="G304" s="1" t="s">
        <v>2062</v>
      </c>
      <c r="H304" s="47" t="s">
        <v>289</v>
      </c>
      <c r="I304" s="70"/>
    </row>
    <row r="305" spans="1:9" s="3" customFormat="1" ht="30" x14ac:dyDescent="0.25">
      <c r="A305" s="69">
        <v>244</v>
      </c>
      <c r="B305" s="69"/>
      <c r="C305" s="9" t="s">
        <v>906</v>
      </c>
      <c r="D305" s="277"/>
      <c r="E305" s="9" t="s">
        <v>907</v>
      </c>
      <c r="F305" s="277" t="s">
        <v>908</v>
      </c>
      <c r="G305" s="1" t="s">
        <v>2062</v>
      </c>
      <c r="H305" s="47" t="s">
        <v>289</v>
      </c>
      <c r="I305" s="70"/>
    </row>
    <row r="306" spans="1:9" s="3" customFormat="1" ht="30" x14ac:dyDescent="0.25">
      <c r="A306" s="69">
        <v>245</v>
      </c>
      <c r="B306" s="69"/>
      <c r="C306" s="9"/>
      <c r="D306" s="277"/>
      <c r="E306" s="9" t="s">
        <v>909</v>
      </c>
      <c r="F306" s="277" t="s">
        <v>910</v>
      </c>
      <c r="G306" s="1" t="s">
        <v>2062</v>
      </c>
      <c r="H306" s="47" t="s">
        <v>289</v>
      </c>
      <c r="I306" s="70"/>
    </row>
    <row r="307" spans="1:9" s="3" customFormat="1" ht="30" x14ac:dyDescent="0.25">
      <c r="A307" s="69">
        <v>246</v>
      </c>
      <c r="B307" s="69"/>
      <c r="C307" s="9" t="s">
        <v>911</v>
      </c>
      <c r="D307" s="277"/>
      <c r="E307" s="9" t="s">
        <v>912</v>
      </c>
      <c r="F307" s="277" t="s">
        <v>913</v>
      </c>
      <c r="G307" s="1" t="s">
        <v>2062</v>
      </c>
      <c r="H307" s="47" t="s">
        <v>289</v>
      </c>
      <c r="I307" s="70"/>
    </row>
    <row r="308" spans="1:9" s="3" customFormat="1" ht="30" x14ac:dyDescent="0.25">
      <c r="A308" s="69">
        <v>247</v>
      </c>
      <c r="B308" s="69"/>
      <c r="C308" s="9" t="s">
        <v>914</v>
      </c>
      <c r="D308" s="277"/>
      <c r="E308" s="9" t="s">
        <v>915</v>
      </c>
      <c r="F308" s="277" t="s">
        <v>916</v>
      </c>
      <c r="G308" s="1" t="s">
        <v>2062</v>
      </c>
      <c r="H308" s="47" t="s">
        <v>289</v>
      </c>
      <c r="I308" s="70"/>
    </row>
    <row r="309" spans="1:9" s="3" customFormat="1" ht="30" x14ac:dyDescent="0.25">
      <c r="A309" s="69">
        <v>248</v>
      </c>
      <c r="B309" s="69"/>
      <c r="C309" s="9" t="s">
        <v>917</v>
      </c>
      <c r="D309" s="277"/>
      <c r="E309" s="9" t="s">
        <v>918</v>
      </c>
      <c r="F309" s="277" t="s">
        <v>919</v>
      </c>
      <c r="G309" s="1" t="s">
        <v>2062</v>
      </c>
      <c r="H309" s="47" t="s">
        <v>289</v>
      </c>
      <c r="I309" s="70"/>
    </row>
    <row r="310" spans="1:9" s="3" customFormat="1" ht="30" x14ac:dyDescent="0.25">
      <c r="A310" s="69">
        <v>249</v>
      </c>
      <c r="B310" s="69"/>
      <c r="C310" s="9" t="s">
        <v>920</v>
      </c>
      <c r="D310" s="277"/>
      <c r="E310" s="9" t="s">
        <v>921</v>
      </c>
      <c r="F310" s="277" t="s">
        <v>922</v>
      </c>
      <c r="G310" s="1" t="s">
        <v>2062</v>
      </c>
      <c r="H310" s="47" t="s">
        <v>289</v>
      </c>
      <c r="I310" s="70"/>
    </row>
    <row r="311" spans="1:9" s="3" customFormat="1" ht="30" x14ac:dyDescent="0.25">
      <c r="A311" s="69">
        <v>250</v>
      </c>
      <c r="B311" s="69"/>
      <c r="C311" s="9" t="s">
        <v>923</v>
      </c>
      <c r="D311" s="277"/>
      <c r="E311" s="9" t="s">
        <v>924</v>
      </c>
      <c r="F311" s="277" t="s">
        <v>925</v>
      </c>
      <c r="G311" s="1" t="s">
        <v>2062</v>
      </c>
      <c r="H311" s="47" t="s">
        <v>289</v>
      </c>
      <c r="I311" s="70"/>
    </row>
    <row r="312" spans="1:9" s="3" customFormat="1" ht="30" x14ac:dyDescent="0.25">
      <c r="A312" s="69">
        <v>251</v>
      </c>
      <c r="B312" s="69"/>
      <c r="C312" s="9" t="s">
        <v>926</v>
      </c>
      <c r="D312" s="277"/>
      <c r="E312" s="9" t="s">
        <v>927</v>
      </c>
      <c r="F312" s="277" t="s">
        <v>928</v>
      </c>
      <c r="G312" s="1" t="s">
        <v>2062</v>
      </c>
      <c r="H312" s="47" t="s">
        <v>289</v>
      </c>
      <c r="I312" s="70"/>
    </row>
    <row r="313" spans="1:9" s="3" customFormat="1" ht="45" x14ac:dyDescent="0.25">
      <c r="A313" s="69">
        <v>252</v>
      </c>
      <c r="B313" s="69"/>
      <c r="C313" s="9" t="s">
        <v>929</v>
      </c>
      <c r="D313" s="277"/>
      <c r="E313" s="9" t="s">
        <v>930</v>
      </c>
      <c r="F313" s="277" t="s">
        <v>931</v>
      </c>
      <c r="G313" s="1" t="s">
        <v>2062</v>
      </c>
      <c r="H313" s="47" t="s">
        <v>289</v>
      </c>
      <c r="I313" s="70"/>
    </row>
    <row r="314" spans="1:9" s="3" customFormat="1" ht="30" x14ac:dyDescent="0.25">
      <c r="A314" s="69">
        <v>253</v>
      </c>
      <c r="B314" s="69"/>
      <c r="C314" s="9" t="s">
        <v>932</v>
      </c>
      <c r="D314" s="277"/>
      <c r="E314" s="9" t="s">
        <v>933</v>
      </c>
      <c r="F314" s="277" t="s">
        <v>934</v>
      </c>
      <c r="G314" s="1" t="s">
        <v>2062</v>
      </c>
      <c r="H314" s="47" t="s">
        <v>289</v>
      </c>
      <c r="I314" s="70"/>
    </row>
    <row r="315" spans="1:9" s="3" customFormat="1" ht="30" x14ac:dyDescent="0.25">
      <c r="A315" s="69">
        <v>254</v>
      </c>
      <c r="B315" s="69"/>
      <c r="C315" s="9" t="s">
        <v>935</v>
      </c>
      <c r="D315" s="277"/>
      <c r="E315" s="9" t="s">
        <v>936</v>
      </c>
      <c r="F315" s="277" t="s">
        <v>937</v>
      </c>
      <c r="G315" s="1" t="s">
        <v>2062</v>
      </c>
      <c r="H315" s="47" t="s">
        <v>289</v>
      </c>
      <c r="I315" s="70"/>
    </row>
    <row r="316" spans="1:9" s="3" customFormat="1" ht="30" x14ac:dyDescent="0.25">
      <c r="A316" s="71">
        <v>255</v>
      </c>
      <c r="B316" s="71"/>
      <c r="C316" s="9" t="s">
        <v>938</v>
      </c>
      <c r="D316" s="2"/>
      <c r="E316" s="9" t="s">
        <v>939</v>
      </c>
      <c r="F316" s="277" t="s">
        <v>940</v>
      </c>
      <c r="G316" s="1" t="s">
        <v>2062</v>
      </c>
      <c r="H316" s="47" t="s">
        <v>289</v>
      </c>
      <c r="I316" s="70"/>
    </row>
    <row r="317" spans="1:9" s="3" customFormat="1" ht="45" x14ac:dyDescent="0.25">
      <c r="A317" s="71">
        <v>256</v>
      </c>
      <c r="B317" s="71"/>
      <c r="C317" s="9"/>
      <c r="D317" s="2"/>
      <c r="E317" s="9" t="s">
        <v>941</v>
      </c>
      <c r="F317" s="277" t="s">
        <v>942</v>
      </c>
      <c r="G317" s="1" t="s">
        <v>2062</v>
      </c>
      <c r="H317" s="47" t="s">
        <v>289</v>
      </c>
      <c r="I317" s="70"/>
    </row>
    <row r="318" spans="1:9" s="3" customFormat="1" ht="30" x14ac:dyDescent="0.25">
      <c r="A318" s="71">
        <v>257</v>
      </c>
      <c r="B318" s="71"/>
      <c r="C318" s="9" t="s">
        <v>943</v>
      </c>
      <c r="D318" s="2"/>
      <c r="E318" s="9" t="s">
        <v>944</v>
      </c>
      <c r="F318" s="277" t="s">
        <v>945</v>
      </c>
      <c r="G318" s="1" t="s">
        <v>2062</v>
      </c>
      <c r="H318" s="47" t="s">
        <v>289</v>
      </c>
      <c r="I318" s="70"/>
    </row>
    <row r="319" spans="1:9" s="3" customFormat="1" ht="30" x14ac:dyDescent="0.25">
      <c r="A319" s="71">
        <v>258</v>
      </c>
      <c r="B319" s="71"/>
      <c r="C319" s="9" t="s">
        <v>946</v>
      </c>
      <c r="D319" s="2"/>
      <c r="E319" s="9" t="s">
        <v>947</v>
      </c>
      <c r="F319" s="277" t="s">
        <v>948</v>
      </c>
      <c r="G319" s="1" t="s">
        <v>2062</v>
      </c>
      <c r="H319" s="47" t="s">
        <v>289</v>
      </c>
      <c r="I319" s="70"/>
    </row>
    <row r="320" spans="1:9" s="3" customFormat="1" ht="30" x14ac:dyDescent="0.25">
      <c r="A320" s="71">
        <v>259</v>
      </c>
      <c r="B320" s="71"/>
      <c r="C320" s="9" t="s">
        <v>949</v>
      </c>
      <c r="D320" s="2"/>
      <c r="E320" s="9" t="s">
        <v>950</v>
      </c>
      <c r="F320" s="277" t="s">
        <v>951</v>
      </c>
      <c r="G320" s="1" t="s">
        <v>2062</v>
      </c>
      <c r="H320" s="47" t="s">
        <v>289</v>
      </c>
      <c r="I320" s="70"/>
    </row>
    <row r="321" spans="1:9" s="3" customFormat="1" ht="30" x14ac:dyDescent="0.25">
      <c r="A321" s="71">
        <v>260</v>
      </c>
      <c r="B321" s="71"/>
      <c r="C321" s="9" t="s">
        <v>952</v>
      </c>
      <c r="D321" s="2"/>
      <c r="E321" s="9" t="s">
        <v>953</v>
      </c>
      <c r="F321" s="277" t="s">
        <v>954</v>
      </c>
      <c r="G321" s="1" t="s">
        <v>2062</v>
      </c>
      <c r="H321" s="47" t="s">
        <v>289</v>
      </c>
      <c r="I321" s="70"/>
    </row>
    <row r="322" spans="1:9" s="3" customFormat="1" ht="30" x14ac:dyDescent="0.25">
      <c r="A322" s="71">
        <v>261</v>
      </c>
      <c r="B322" s="71"/>
      <c r="C322" s="9" t="s">
        <v>955</v>
      </c>
      <c r="D322" s="278"/>
      <c r="E322" s="9" t="s">
        <v>956</v>
      </c>
      <c r="F322" s="277" t="s">
        <v>957</v>
      </c>
      <c r="G322" s="1" t="s">
        <v>2062</v>
      </c>
      <c r="H322" s="47" t="s">
        <v>289</v>
      </c>
      <c r="I322" s="70"/>
    </row>
    <row r="323" spans="1:9" s="3" customFormat="1" ht="30" x14ac:dyDescent="0.25">
      <c r="A323" s="71">
        <v>262</v>
      </c>
      <c r="B323" s="71"/>
      <c r="C323" s="9" t="s">
        <v>958</v>
      </c>
      <c r="D323" s="279"/>
      <c r="E323" s="9" t="s">
        <v>959</v>
      </c>
      <c r="F323" s="277" t="s">
        <v>960</v>
      </c>
      <c r="G323" s="1" t="s">
        <v>2062</v>
      </c>
      <c r="H323" s="47" t="s">
        <v>289</v>
      </c>
      <c r="I323" s="70"/>
    </row>
    <row r="324" spans="1:9" s="3" customFormat="1" ht="30" x14ac:dyDescent="0.25">
      <c r="A324" s="71">
        <v>263</v>
      </c>
      <c r="B324" s="71"/>
      <c r="C324" s="9" t="s">
        <v>961</v>
      </c>
      <c r="D324" s="280"/>
      <c r="E324" s="9" t="s">
        <v>962</v>
      </c>
      <c r="F324" s="277" t="s">
        <v>963</v>
      </c>
      <c r="G324" s="1" t="s">
        <v>2062</v>
      </c>
      <c r="H324" s="47" t="s">
        <v>289</v>
      </c>
      <c r="I324" s="70"/>
    </row>
    <row r="325" spans="1:9" s="3" customFormat="1" ht="30" x14ac:dyDescent="0.25">
      <c r="A325" s="71">
        <v>264</v>
      </c>
      <c r="B325" s="71"/>
      <c r="C325" s="9" t="s">
        <v>964</v>
      </c>
      <c r="D325" s="2"/>
      <c r="E325" s="9" t="s">
        <v>965</v>
      </c>
      <c r="F325" s="277" t="s">
        <v>966</v>
      </c>
      <c r="G325" s="1" t="s">
        <v>2062</v>
      </c>
      <c r="H325" s="47" t="s">
        <v>289</v>
      </c>
      <c r="I325" s="70"/>
    </row>
    <row r="326" spans="1:9" s="3" customFormat="1" ht="30" x14ac:dyDescent="0.25">
      <c r="A326" s="71">
        <v>265</v>
      </c>
      <c r="B326" s="71"/>
      <c r="C326" s="9" t="s">
        <v>967</v>
      </c>
      <c r="D326" s="281"/>
      <c r="E326" s="9" t="s">
        <v>968</v>
      </c>
      <c r="F326" s="277" t="s">
        <v>969</v>
      </c>
      <c r="G326" s="1" t="s">
        <v>2062</v>
      </c>
      <c r="H326" s="47" t="s">
        <v>289</v>
      </c>
      <c r="I326" s="70"/>
    </row>
    <row r="327" spans="1:9" s="3" customFormat="1" ht="30" x14ac:dyDescent="0.25">
      <c r="A327" s="71">
        <v>266</v>
      </c>
      <c r="B327" s="71"/>
      <c r="C327" s="9" t="s">
        <v>970</v>
      </c>
      <c r="D327" s="282"/>
      <c r="E327" s="9" t="s">
        <v>971</v>
      </c>
      <c r="F327" s="277" t="s">
        <v>972</v>
      </c>
      <c r="G327" s="1" t="s">
        <v>2062</v>
      </c>
      <c r="H327" s="47" t="s">
        <v>289</v>
      </c>
      <c r="I327" s="70"/>
    </row>
    <row r="328" spans="1:9" s="3" customFormat="1" x14ac:dyDescent="0.25">
      <c r="A328" s="71">
        <v>267</v>
      </c>
      <c r="B328" s="71"/>
      <c r="C328" s="635" t="s">
        <v>973</v>
      </c>
      <c r="D328" s="281"/>
      <c r="E328" s="635" t="s">
        <v>974</v>
      </c>
      <c r="F328" s="277" t="s">
        <v>975</v>
      </c>
      <c r="G328" s="1" t="s">
        <v>2062</v>
      </c>
      <c r="H328" s="47" t="s">
        <v>289</v>
      </c>
      <c r="I328" s="70"/>
    </row>
    <row r="329" spans="1:9" s="3" customFormat="1" x14ac:dyDescent="0.25">
      <c r="A329" s="71">
        <v>268</v>
      </c>
      <c r="B329" s="71"/>
      <c r="C329" s="635"/>
      <c r="D329" s="281"/>
      <c r="E329" s="635"/>
      <c r="F329" s="277" t="s">
        <v>976</v>
      </c>
      <c r="G329" s="1" t="s">
        <v>2062</v>
      </c>
      <c r="H329" s="47" t="s">
        <v>289</v>
      </c>
      <c r="I329" s="70"/>
    </row>
    <row r="330" spans="1:9" s="3" customFormat="1" ht="30" x14ac:dyDescent="0.25">
      <c r="A330" s="71">
        <v>269</v>
      </c>
      <c r="B330" s="71"/>
      <c r="C330" s="9" t="s">
        <v>977</v>
      </c>
      <c r="D330" s="282"/>
      <c r="E330" s="9" t="s">
        <v>978</v>
      </c>
      <c r="F330" s="277" t="s">
        <v>979</v>
      </c>
      <c r="G330" s="1" t="s">
        <v>2062</v>
      </c>
      <c r="H330" s="47" t="s">
        <v>289</v>
      </c>
      <c r="I330" s="70"/>
    </row>
    <row r="331" spans="1:9" s="3" customFormat="1" ht="30" x14ac:dyDescent="0.25">
      <c r="A331" s="71">
        <v>270</v>
      </c>
      <c r="B331" s="71"/>
      <c r="C331" s="9" t="s">
        <v>980</v>
      </c>
      <c r="D331" s="2"/>
      <c r="E331" s="9" t="s">
        <v>981</v>
      </c>
      <c r="F331" s="277" t="s">
        <v>982</v>
      </c>
      <c r="G331" s="1" t="s">
        <v>2062</v>
      </c>
      <c r="H331" s="47" t="s">
        <v>289</v>
      </c>
      <c r="I331" s="70"/>
    </row>
    <row r="332" spans="1:9" s="3" customFormat="1" ht="30" x14ac:dyDescent="0.25">
      <c r="A332" s="71">
        <v>271</v>
      </c>
      <c r="B332" s="71"/>
      <c r="C332" s="9" t="s">
        <v>983</v>
      </c>
      <c r="D332" s="2"/>
      <c r="E332" s="9" t="s">
        <v>984</v>
      </c>
      <c r="F332" s="277" t="s">
        <v>985</v>
      </c>
      <c r="G332" s="1" t="s">
        <v>2062</v>
      </c>
      <c r="H332" s="47" t="s">
        <v>289</v>
      </c>
      <c r="I332" s="70"/>
    </row>
    <row r="333" spans="1:9" s="3" customFormat="1" ht="30" x14ac:dyDescent="0.25">
      <c r="A333" s="71">
        <v>272</v>
      </c>
      <c r="B333" s="71"/>
      <c r="C333" s="9" t="s">
        <v>986</v>
      </c>
      <c r="D333" s="2"/>
      <c r="E333" s="9" t="s">
        <v>987</v>
      </c>
      <c r="F333" s="277" t="s">
        <v>988</v>
      </c>
      <c r="G333" s="1" t="s">
        <v>2062</v>
      </c>
      <c r="H333" s="47" t="s">
        <v>289</v>
      </c>
      <c r="I333" s="70"/>
    </row>
    <row r="334" spans="1:9" s="3" customFormat="1" ht="30" x14ac:dyDescent="0.25">
      <c r="A334" s="71">
        <v>273</v>
      </c>
      <c r="B334" s="71"/>
      <c r="C334" s="9" t="s">
        <v>989</v>
      </c>
      <c r="D334" s="2"/>
      <c r="E334" s="9" t="s">
        <v>990</v>
      </c>
      <c r="F334" s="277" t="s">
        <v>991</v>
      </c>
      <c r="G334" s="1" t="s">
        <v>2062</v>
      </c>
      <c r="H334" s="47" t="s">
        <v>289</v>
      </c>
      <c r="I334" s="70"/>
    </row>
    <row r="335" spans="1:9" s="3" customFormat="1" ht="30" x14ac:dyDescent="0.25">
      <c r="A335" s="71">
        <v>274</v>
      </c>
      <c r="B335" s="71"/>
      <c r="C335" s="9" t="s">
        <v>983</v>
      </c>
      <c r="D335" s="2"/>
      <c r="E335" s="9" t="s">
        <v>992</v>
      </c>
      <c r="F335" s="277" t="s">
        <v>993</v>
      </c>
      <c r="G335" s="1" t="s">
        <v>2062</v>
      </c>
      <c r="H335" s="47" t="s">
        <v>289</v>
      </c>
      <c r="I335" s="70"/>
    </row>
    <row r="336" spans="1:9" s="3" customFormat="1" x14ac:dyDescent="0.25">
      <c r="A336" s="71">
        <v>275</v>
      </c>
      <c r="B336" s="71"/>
      <c r="C336" s="635" t="s">
        <v>994</v>
      </c>
      <c r="D336" s="2"/>
      <c r="E336" s="635" t="s">
        <v>995</v>
      </c>
      <c r="F336" s="277" t="s">
        <v>996</v>
      </c>
      <c r="G336" s="1" t="s">
        <v>2062</v>
      </c>
      <c r="H336" s="47" t="s">
        <v>289</v>
      </c>
      <c r="I336" s="70"/>
    </row>
    <row r="337" spans="1:9" s="3" customFormat="1" x14ac:dyDescent="0.25">
      <c r="A337" s="71">
        <v>276</v>
      </c>
      <c r="B337" s="71"/>
      <c r="C337" s="635"/>
      <c r="D337" s="2"/>
      <c r="E337" s="635"/>
      <c r="F337" s="277" t="s">
        <v>997</v>
      </c>
      <c r="G337" s="1" t="s">
        <v>2062</v>
      </c>
      <c r="H337" s="47" t="s">
        <v>289</v>
      </c>
      <c r="I337" s="70"/>
    </row>
    <row r="338" spans="1:9" s="3" customFormat="1" ht="30" x14ac:dyDescent="0.25">
      <c r="A338" s="71">
        <v>277</v>
      </c>
      <c r="B338" s="71"/>
      <c r="C338" s="9" t="s">
        <v>998</v>
      </c>
      <c r="D338" s="2"/>
      <c r="E338" s="9" t="s">
        <v>999</v>
      </c>
      <c r="F338" s="277" t="s">
        <v>1000</v>
      </c>
      <c r="G338" s="1" t="s">
        <v>2062</v>
      </c>
      <c r="H338" s="47" t="s">
        <v>289</v>
      </c>
      <c r="I338" s="70"/>
    </row>
    <row r="339" spans="1:9" s="3" customFormat="1" ht="30" x14ac:dyDescent="0.25">
      <c r="A339" s="71">
        <v>278</v>
      </c>
      <c r="B339" s="71"/>
      <c r="C339" s="9"/>
      <c r="D339" s="2"/>
      <c r="E339" s="9" t="s">
        <v>1001</v>
      </c>
      <c r="F339" s="277" t="s">
        <v>1002</v>
      </c>
      <c r="G339" s="1" t="s">
        <v>2062</v>
      </c>
      <c r="H339" s="47" t="s">
        <v>289</v>
      </c>
      <c r="I339" s="70"/>
    </row>
    <row r="340" spans="1:9" s="3" customFormat="1" ht="30" x14ac:dyDescent="0.25">
      <c r="A340" s="71">
        <v>279</v>
      </c>
      <c r="B340" s="71"/>
      <c r="C340" s="9" t="s">
        <v>1003</v>
      </c>
      <c r="D340" s="2"/>
      <c r="E340" s="9" t="s">
        <v>1004</v>
      </c>
      <c r="F340" s="277" t="s">
        <v>1005</v>
      </c>
      <c r="G340" s="1" t="s">
        <v>2062</v>
      </c>
      <c r="H340" s="47" t="s">
        <v>289</v>
      </c>
      <c r="I340" s="70"/>
    </row>
    <row r="341" spans="1:9" s="3" customFormat="1" ht="30" x14ac:dyDescent="0.25">
      <c r="A341" s="71">
        <v>280</v>
      </c>
      <c r="B341" s="71"/>
      <c r="C341" s="9" t="s">
        <v>1006</v>
      </c>
      <c r="D341" s="2"/>
      <c r="E341" s="9" t="s">
        <v>1007</v>
      </c>
      <c r="F341" s="277" t="s">
        <v>1008</v>
      </c>
      <c r="G341" s="1" t="s">
        <v>2062</v>
      </c>
      <c r="H341" s="47" t="s">
        <v>289</v>
      </c>
      <c r="I341" s="70"/>
    </row>
    <row r="342" spans="1:9" s="3" customFormat="1" ht="30" x14ac:dyDescent="0.25">
      <c r="A342" s="71">
        <v>281</v>
      </c>
      <c r="B342" s="71"/>
      <c r="C342" s="9" t="s">
        <v>1009</v>
      </c>
      <c r="D342" s="2"/>
      <c r="E342" s="9" t="s">
        <v>1010</v>
      </c>
      <c r="F342" s="277" t="s">
        <v>1011</v>
      </c>
      <c r="G342" s="1" t="s">
        <v>2062</v>
      </c>
      <c r="H342" s="47" t="s">
        <v>289</v>
      </c>
      <c r="I342" s="70"/>
    </row>
    <row r="343" spans="1:9" s="3" customFormat="1" ht="30" x14ac:dyDescent="0.25">
      <c r="A343" s="71">
        <v>282</v>
      </c>
      <c r="B343" s="71"/>
      <c r="C343" s="9" t="s">
        <v>1012</v>
      </c>
      <c r="D343" s="2"/>
      <c r="E343" s="9" t="s">
        <v>1013</v>
      </c>
      <c r="F343" s="277" t="s">
        <v>1014</v>
      </c>
      <c r="G343" s="1" t="s">
        <v>2062</v>
      </c>
      <c r="H343" s="47" t="s">
        <v>289</v>
      </c>
      <c r="I343" s="70"/>
    </row>
    <row r="344" spans="1:9" s="3" customFormat="1" ht="30" x14ac:dyDescent="0.25">
      <c r="A344" s="71">
        <v>283</v>
      </c>
      <c r="B344" s="71"/>
      <c r="C344" s="9" t="s">
        <v>1015</v>
      </c>
      <c r="D344" s="2"/>
      <c r="E344" s="9" t="s">
        <v>1016</v>
      </c>
      <c r="F344" s="277" t="s">
        <v>1017</v>
      </c>
      <c r="G344" s="1" t="s">
        <v>2062</v>
      </c>
      <c r="H344" s="47" t="s">
        <v>289</v>
      </c>
      <c r="I344" s="70"/>
    </row>
    <row r="345" spans="1:9" s="3" customFormat="1" ht="30" x14ac:dyDescent="0.25">
      <c r="A345" s="71">
        <v>284</v>
      </c>
      <c r="B345" s="71"/>
      <c r="C345" s="9" t="s">
        <v>1018</v>
      </c>
      <c r="D345" s="2"/>
      <c r="E345" s="9" t="s">
        <v>1019</v>
      </c>
      <c r="F345" s="277" t="s">
        <v>1020</v>
      </c>
      <c r="G345" s="1" t="s">
        <v>2062</v>
      </c>
      <c r="H345" s="47" t="s">
        <v>289</v>
      </c>
      <c r="I345" s="70"/>
    </row>
    <row r="346" spans="1:9" s="3" customFormat="1" ht="30" x14ac:dyDescent="0.25">
      <c r="A346" s="71">
        <v>285</v>
      </c>
      <c r="B346" s="71"/>
      <c r="C346" s="9" t="s">
        <v>1021</v>
      </c>
      <c r="D346" s="2"/>
      <c r="E346" s="9" t="s">
        <v>1022</v>
      </c>
      <c r="F346" s="277" t="s">
        <v>1023</v>
      </c>
      <c r="G346" s="1" t="s">
        <v>2062</v>
      </c>
      <c r="H346" s="47" t="s">
        <v>289</v>
      </c>
      <c r="I346" s="70"/>
    </row>
    <row r="347" spans="1:9" s="3" customFormat="1" ht="30" x14ac:dyDescent="0.25">
      <c r="A347" s="71">
        <v>286</v>
      </c>
      <c r="B347" s="71"/>
      <c r="C347" s="9" t="s">
        <v>1024</v>
      </c>
      <c r="D347" s="2"/>
      <c r="E347" s="9" t="s">
        <v>1025</v>
      </c>
      <c r="F347" s="277" t="s">
        <v>1026</v>
      </c>
      <c r="G347" s="1" t="s">
        <v>2062</v>
      </c>
      <c r="H347" s="47" t="s">
        <v>289</v>
      </c>
      <c r="I347" s="70"/>
    </row>
    <row r="348" spans="1:9" s="3" customFormat="1" ht="45" x14ac:dyDescent="0.25">
      <c r="A348" s="71">
        <v>287</v>
      </c>
      <c r="B348" s="71"/>
      <c r="C348" s="9" t="s">
        <v>1027</v>
      </c>
      <c r="D348" s="2"/>
      <c r="E348" s="9" t="s">
        <v>1028</v>
      </c>
      <c r="F348" s="277" t="s">
        <v>1029</v>
      </c>
      <c r="G348" s="1" t="s">
        <v>2062</v>
      </c>
      <c r="H348" s="47" t="s">
        <v>289</v>
      </c>
      <c r="I348" s="70"/>
    </row>
    <row r="349" spans="1:9" s="3" customFormat="1" ht="30" x14ac:dyDescent="0.25">
      <c r="A349" s="71">
        <v>288</v>
      </c>
      <c r="B349" s="71"/>
      <c r="C349" s="9" t="s">
        <v>1030</v>
      </c>
      <c r="D349" s="2"/>
      <c r="E349" s="9" t="s">
        <v>1031</v>
      </c>
      <c r="F349" s="277" t="s">
        <v>1032</v>
      </c>
      <c r="G349" s="1" t="s">
        <v>2062</v>
      </c>
      <c r="H349" s="47" t="s">
        <v>289</v>
      </c>
      <c r="I349" s="70"/>
    </row>
    <row r="350" spans="1:9" s="3" customFormat="1" ht="30" x14ac:dyDescent="0.25">
      <c r="A350" s="71">
        <v>289</v>
      </c>
      <c r="B350" s="71"/>
      <c r="C350" s="9" t="s">
        <v>1033</v>
      </c>
      <c r="D350" s="2"/>
      <c r="E350" s="9" t="s">
        <v>1034</v>
      </c>
      <c r="F350" s="277" t="s">
        <v>1035</v>
      </c>
      <c r="G350" s="1" t="s">
        <v>2062</v>
      </c>
      <c r="H350" s="47" t="s">
        <v>289</v>
      </c>
      <c r="I350" s="70"/>
    </row>
    <row r="351" spans="1:9" s="3" customFormat="1" ht="30" x14ac:dyDescent="0.25">
      <c r="A351" s="71">
        <v>290</v>
      </c>
      <c r="B351" s="71"/>
      <c r="C351" s="9" t="s">
        <v>1036</v>
      </c>
      <c r="D351" s="2"/>
      <c r="E351" s="9" t="s">
        <v>1037</v>
      </c>
      <c r="F351" s="277" t="s">
        <v>1038</v>
      </c>
      <c r="G351" s="1" t="s">
        <v>2062</v>
      </c>
      <c r="H351" s="47" t="s">
        <v>289</v>
      </c>
      <c r="I351" s="70"/>
    </row>
    <row r="352" spans="1:9" s="3" customFormat="1" ht="30" x14ac:dyDescent="0.25">
      <c r="A352" s="71">
        <v>291</v>
      </c>
      <c r="B352" s="71"/>
      <c r="C352" s="9" t="s">
        <v>1039</v>
      </c>
      <c r="D352" s="2"/>
      <c r="E352" s="9" t="s">
        <v>775</v>
      </c>
      <c r="F352" s="277" t="s">
        <v>776</v>
      </c>
      <c r="G352" s="1" t="s">
        <v>2062</v>
      </c>
      <c r="H352" s="47" t="s">
        <v>289</v>
      </c>
      <c r="I352" s="70"/>
    </row>
    <row r="353" spans="1:9" s="3" customFormat="1" ht="30" x14ac:dyDescent="0.25">
      <c r="A353" s="71">
        <v>292</v>
      </c>
      <c r="B353" s="71"/>
      <c r="C353" s="9" t="s">
        <v>1040</v>
      </c>
      <c r="D353" s="2"/>
      <c r="E353" s="9" t="s">
        <v>1041</v>
      </c>
      <c r="F353" s="277" t="s">
        <v>1042</v>
      </c>
      <c r="G353" s="1" t="s">
        <v>2062</v>
      </c>
      <c r="H353" s="47" t="s">
        <v>289</v>
      </c>
      <c r="I353" s="70"/>
    </row>
    <row r="354" spans="1:9" s="3" customFormat="1" ht="27" customHeight="1" x14ac:dyDescent="0.25">
      <c r="A354" s="71">
        <v>293</v>
      </c>
      <c r="C354" s="9" t="s">
        <v>1043</v>
      </c>
      <c r="D354" s="2">
        <v>7447271331</v>
      </c>
      <c r="E354" s="9" t="s">
        <v>1044</v>
      </c>
      <c r="F354" s="1" t="s">
        <v>1045</v>
      </c>
      <c r="G354" s="1" t="s">
        <v>2062</v>
      </c>
      <c r="H354" s="37" t="s">
        <v>118</v>
      </c>
      <c r="I354" s="70"/>
    </row>
    <row r="355" spans="1:9" s="3" customFormat="1" ht="34.5" customHeight="1" x14ac:dyDescent="0.25">
      <c r="A355" s="71">
        <v>294</v>
      </c>
      <c r="C355" s="9" t="s">
        <v>1046</v>
      </c>
      <c r="D355" s="2">
        <v>7447212946</v>
      </c>
      <c r="E355" s="9" t="s">
        <v>1047</v>
      </c>
      <c r="F355" s="1" t="s">
        <v>1048</v>
      </c>
      <c r="G355" s="1" t="s">
        <v>2062</v>
      </c>
      <c r="H355" s="37" t="s">
        <v>118</v>
      </c>
      <c r="I355" s="70"/>
    </row>
    <row r="356" spans="1:9" s="3" customFormat="1" ht="33" customHeight="1" x14ac:dyDescent="0.25">
      <c r="A356" s="71">
        <v>295</v>
      </c>
      <c r="C356" s="9" t="s">
        <v>1049</v>
      </c>
      <c r="D356" s="2">
        <v>7457004254</v>
      </c>
      <c r="E356" s="9" t="s">
        <v>1050</v>
      </c>
      <c r="F356" s="1" t="s">
        <v>1051</v>
      </c>
      <c r="G356" s="1" t="s">
        <v>2067</v>
      </c>
      <c r="H356" s="37" t="s">
        <v>118</v>
      </c>
      <c r="I356" s="70"/>
    </row>
    <row r="357" spans="1:9" s="3" customFormat="1" ht="33" customHeight="1" x14ac:dyDescent="0.25">
      <c r="A357" s="72">
        <v>296</v>
      </c>
      <c r="C357" s="121" t="s">
        <v>81</v>
      </c>
      <c r="D357" s="283" t="s">
        <v>1052</v>
      </c>
      <c r="E357" s="121" t="s">
        <v>1053</v>
      </c>
      <c r="F357" s="121" t="s">
        <v>1054</v>
      </c>
      <c r="G357" s="5" t="s">
        <v>1281</v>
      </c>
      <c r="H357" s="43" t="s">
        <v>118</v>
      </c>
      <c r="I357" s="70"/>
    </row>
    <row r="358" spans="1:9" s="3" customFormat="1" ht="21" customHeight="1" x14ac:dyDescent="0.25">
      <c r="A358" s="71">
        <v>297</v>
      </c>
      <c r="B358" s="71"/>
      <c r="C358" s="121" t="s">
        <v>1055</v>
      </c>
      <c r="D358" s="284"/>
      <c r="E358" s="9" t="s">
        <v>1056</v>
      </c>
      <c r="F358" s="285" t="s">
        <v>1057</v>
      </c>
      <c r="G358" s="1" t="s">
        <v>2062</v>
      </c>
      <c r="H358" s="47" t="s">
        <v>289</v>
      </c>
      <c r="I358" s="70"/>
    </row>
    <row r="359" spans="1:9" s="3" customFormat="1" ht="24" customHeight="1" x14ac:dyDescent="0.25">
      <c r="A359" s="71">
        <v>298</v>
      </c>
      <c r="B359" s="71"/>
      <c r="C359" s="9" t="s">
        <v>1058</v>
      </c>
      <c r="D359" s="284"/>
      <c r="E359" s="9" t="s">
        <v>1059</v>
      </c>
      <c r="F359" s="9" t="s">
        <v>1060</v>
      </c>
      <c r="G359" s="1" t="s">
        <v>2062</v>
      </c>
      <c r="H359" s="47" t="s">
        <v>289</v>
      </c>
      <c r="I359" s="70"/>
    </row>
    <row r="360" spans="1:9" s="3" customFormat="1" ht="18.75" customHeight="1" x14ac:dyDescent="0.25">
      <c r="A360" s="73" t="s">
        <v>1061</v>
      </c>
      <c r="B360" s="71"/>
      <c r="C360" s="9"/>
      <c r="D360" s="284"/>
      <c r="E360" s="9"/>
      <c r="F360" s="9"/>
      <c r="G360" s="1"/>
      <c r="H360" s="47"/>
      <c r="I360" s="70"/>
    </row>
    <row r="361" spans="1:9" s="3" customFormat="1" ht="18.75" customHeight="1" x14ac:dyDescent="0.25">
      <c r="A361" s="74" t="s">
        <v>1062</v>
      </c>
      <c r="B361" s="71"/>
      <c r="C361" s="9"/>
      <c r="D361" s="284"/>
      <c r="E361" s="9"/>
      <c r="F361" s="9"/>
      <c r="G361" s="1"/>
      <c r="H361" s="47"/>
      <c r="I361" s="70"/>
    </row>
    <row r="362" spans="1:9" s="3" customFormat="1" ht="18.75" customHeight="1" x14ac:dyDescent="0.25">
      <c r="A362" s="75" t="s">
        <v>1063</v>
      </c>
      <c r="B362" s="71"/>
      <c r="C362" s="9"/>
      <c r="D362" s="284"/>
      <c r="E362" s="9"/>
      <c r="F362" s="9"/>
      <c r="G362" s="1"/>
      <c r="H362" s="47"/>
      <c r="I362" s="70"/>
    </row>
    <row r="363" spans="1:9" s="3" customFormat="1" ht="18.75" customHeight="1" x14ac:dyDescent="0.25">
      <c r="A363" s="74" t="s">
        <v>1064</v>
      </c>
      <c r="B363" s="71"/>
      <c r="C363" s="9"/>
      <c r="D363" s="284"/>
      <c r="E363" s="9"/>
      <c r="F363" s="9"/>
      <c r="G363" s="1"/>
      <c r="H363" s="47"/>
      <c r="I363" s="70"/>
    </row>
    <row r="364" spans="1:9" s="3" customFormat="1" ht="18.75" customHeight="1" x14ac:dyDescent="0.25">
      <c r="A364" s="76" t="s">
        <v>1065</v>
      </c>
      <c r="B364" s="71"/>
      <c r="C364" s="9"/>
      <c r="D364" s="284"/>
      <c r="E364" s="9"/>
      <c r="F364" s="9"/>
      <c r="G364" s="1"/>
      <c r="H364" s="47"/>
      <c r="I364" s="70"/>
    </row>
    <row r="365" spans="1:9" s="3" customFormat="1" ht="18.75" customHeight="1" x14ac:dyDescent="0.25">
      <c r="A365" s="74" t="s">
        <v>1066</v>
      </c>
      <c r="B365" s="71"/>
      <c r="C365" s="9"/>
      <c r="D365" s="284"/>
      <c r="E365" s="9"/>
      <c r="F365" s="9"/>
      <c r="G365" s="1"/>
      <c r="H365" s="47"/>
      <c r="I365" s="70"/>
    </row>
    <row r="366" spans="1:9" s="3" customFormat="1" ht="18.75" customHeight="1" x14ac:dyDescent="0.25">
      <c r="A366" s="76" t="s">
        <v>1067</v>
      </c>
      <c r="B366" s="71"/>
      <c r="C366" s="9"/>
      <c r="D366" s="284"/>
      <c r="E366" s="9"/>
      <c r="F366" s="9"/>
      <c r="G366" s="1"/>
      <c r="H366" s="47"/>
      <c r="I366" s="70"/>
    </row>
    <row r="367" spans="1:9" s="3" customFormat="1" ht="18.75" customHeight="1" x14ac:dyDescent="0.25">
      <c r="A367" s="74" t="s">
        <v>1068</v>
      </c>
      <c r="B367" s="71"/>
      <c r="C367" s="9"/>
      <c r="D367" s="284"/>
      <c r="E367" s="9"/>
      <c r="F367" s="9"/>
      <c r="G367" s="1"/>
      <c r="H367" s="47"/>
      <c r="I367" s="70"/>
    </row>
    <row r="368" spans="1:9" s="3" customFormat="1" ht="18.75" customHeight="1" x14ac:dyDescent="0.25">
      <c r="A368" s="77" t="s">
        <v>1069</v>
      </c>
      <c r="B368" s="71"/>
      <c r="C368" s="9"/>
      <c r="D368" s="284"/>
      <c r="E368" s="9"/>
      <c r="F368" s="9"/>
      <c r="G368" s="1"/>
      <c r="H368" s="47"/>
      <c r="I368" s="70"/>
    </row>
    <row r="369" spans="1:9" s="3" customFormat="1" ht="18.75" customHeight="1" x14ac:dyDescent="0.25">
      <c r="A369" s="74" t="s">
        <v>1070</v>
      </c>
      <c r="B369" s="71"/>
      <c r="C369" s="9"/>
      <c r="D369" s="284"/>
      <c r="E369" s="9"/>
      <c r="F369" s="9"/>
      <c r="G369" s="1"/>
      <c r="H369" s="47"/>
      <c r="I369" s="70"/>
    </row>
    <row r="370" spans="1:9" s="3" customFormat="1" ht="18.75" customHeight="1" x14ac:dyDescent="0.25">
      <c r="A370" s="73" t="s">
        <v>1071</v>
      </c>
      <c r="B370" s="71"/>
      <c r="C370" s="9"/>
      <c r="D370" s="284"/>
      <c r="E370" s="9"/>
      <c r="F370" s="9"/>
      <c r="G370" s="1"/>
      <c r="H370" s="47"/>
      <c r="I370" s="70"/>
    </row>
    <row r="371" spans="1:9" s="3" customFormat="1" ht="18.75" customHeight="1" x14ac:dyDescent="0.25">
      <c r="A371" s="74" t="s">
        <v>1072</v>
      </c>
      <c r="B371" s="71"/>
      <c r="C371" s="9"/>
      <c r="D371" s="284"/>
      <c r="E371" s="9"/>
      <c r="F371" s="9"/>
      <c r="G371" s="1"/>
      <c r="H371" s="47"/>
      <c r="I371" s="70"/>
    </row>
    <row r="372" spans="1:9" s="3" customFormat="1" ht="18.75" customHeight="1" x14ac:dyDescent="0.25">
      <c r="A372" s="74" t="s">
        <v>1073</v>
      </c>
      <c r="B372" s="71"/>
      <c r="C372" s="9"/>
      <c r="D372" s="284"/>
      <c r="E372" s="9"/>
      <c r="F372" s="9"/>
      <c r="G372" s="1"/>
      <c r="H372" s="47"/>
      <c r="I372" s="70"/>
    </row>
    <row r="373" spans="1:9" s="3" customFormat="1" ht="18.75" customHeight="1" x14ac:dyDescent="0.25">
      <c r="A373" s="73" t="s">
        <v>1074</v>
      </c>
      <c r="B373" s="71"/>
      <c r="C373" s="9"/>
      <c r="D373" s="284"/>
      <c r="E373" s="9"/>
      <c r="F373" s="9"/>
      <c r="G373" s="1"/>
      <c r="H373" s="47"/>
      <c r="I373" s="70"/>
    </row>
    <row r="374" spans="1:9" s="3" customFormat="1" ht="18.75" customHeight="1" x14ac:dyDescent="0.25">
      <c r="A374" s="74" t="s">
        <v>1075</v>
      </c>
      <c r="B374" s="71"/>
      <c r="C374" s="9"/>
      <c r="D374" s="284"/>
      <c r="E374" s="9"/>
      <c r="F374" s="9"/>
      <c r="G374" s="1"/>
      <c r="H374" s="47"/>
      <c r="I374" s="70"/>
    </row>
    <row r="375" spans="1:9" s="3" customFormat="1" ht="18.75" customHeight="1" x14ac:dyDescent="0.25">
      <c r="A375" s="74" t="s">
        <v>1076</v>
      </c>
      <c r="B375" s="71"/>
      <c r="C375" s="9"/>
      <c r="D375" s="284"/>
      <c r="E375" s="9"/>
      <c r="F375" s="9"/>
      <c r="G375" s="1"/>
      <c r="H375" s="47"/>
      <c r="I375" s="70"/>
    </row>
    <row r="376" spans="1:9" s="3" customFormat="1" ht="18.75" customHeight="1" x14ac:dyDescent="0.25">
      <c r="A376" s="74" t="s">
        <v>1077</v>
      </c>
      <c r="B376" s="71"/>
      <c r="C376" s="9"/>
      <c r="D376" s="284"/>
      <c r="E376" s="9"/>
      <c r="F376" s="9"/>
      <c r="G376" s="1"/>
      <c r="H376" s="47"/>
      <c r="I376" s="70"/>
    </row>
    <row r="377" spans="1:9" s="3" customFormat="1" ht="18.75" customHeight="1" x14ac:dyDescent="0.25">
      <c r="A377" s="74" t="s">
        <v>1078</v>
      </c>
      <c r="B377" s="71"/>
      <c r="C377" s="9"/>
      <c r="D377" s="284"/>
      <c r="E377" s="9"/>
      <c r="F377" s="9"/>
      <c r="G377" s="1"/>
      <c r="H377" s="47"/>
      <c r="I377" s="70"/>
    </row>
    <row r="378" spans="1:9" s="3" customFormat="1" ht="18.75" customHeight="1" x14ac:dyDescent="0.25">
      <c r="A378" s="74" t="s">
        <v>1079</v>
      </c>
      <c r="B378" s="71"/>
      <c r="C378" s="9"/>
      <c r="D378" s="284"/>
      <c r="E378" s="9"/>
      <c r="F378" s="9"/>
      <c r="G378" s="1"/>
      <c r="H378" s="47"/>
      <c r="I378" s="70"/>
    </row>
    <row r="379" spans="1:9" s="3" customFormat="1" ht="18.75" customHeight="1" x14ac:dyDescent="0.25">
      <c r="A379" s="74" t="s">
        <v>1080</v>
      </c>
      <c r="B379" s="71"/>
      <c r="C379" s="9"/>
      <c r="D379" s="284"/>
      <c r="E379" s="9"/>
      <c r="F379" s="9"/>
      <c r="G379" s="1"/>
      <c r="H379" s="47"/>
      <c r="I379" s="70"/>
    </row>
    <row r="380" spans="1:9" s="3" customFormat="1" ht="18.75" customHeight="1" x14ac:dyDescent="0.25">
      <c r="A380" s="74" t="s">
        <v>1081</v>
      </c>
      <c r="B380" s="71"/>
      <c r="C380" s="9"/>
      <c r="D380" s="284"/>
      <c r="E380" s="9"/>
      <c r="F380" s="9"/>
      <c r="G380" s="1"/>
      <c r="H380" s="47"/>
      <c r="I380" s="70"/>
    </row>
    <row r="381" spans="1:9" s="3" customFormat="1" ht="18.75" customHeight="1" x14ac:dyDescent="0.25">
      <c r="A381" s="74" t="s">
        <v>1082</v>
      </c>
      <c r="B381" s="71"/>
      <c r="C381" s="9"/>
      <c r="D381" s="284"/>
      <c r="E381" s="9"/>
      <c r="F381" s="9"/>
      <c r="G381" s="1"/>
      <c r="H381" s="47"/>
      <c r="I381" s="70"/>
    </row>
    <row r="382" spans="1:9" s="3" customFormat="1" ht="18.75" customHeight="1" x14ac:dyDescent="0.25">
      <c r="A382" s="74" t="s">
        <v>1083</v>
      </c>
      <c r="B382" s="71"/>
      <c r="C382" s="9"/>
      <c r="D382" s="284"/>
      <c r="E382" s="9"/>
      <c r="F382" s="9"/>
      <c r="G382" s="1"/>
      <c r="H382" s="47"/>
      <c r="I382" s="70"/>
    </row>
    <row r="383" spans="1:9" s="3" customFormat="1" ht="18.75" customHeight="1" x14ac:dyDescent="0.25">
      <c r="A383" s="74" t="s">
        <v>1084</v>
      </c>
      <c r="B383" s="71"/>
      <c r="C383" s="9"/>
      <c r="D383" s="284"/>
      <c r="E383" s="9"/>
      <c r="F383" s="9"/>
      <c r="G383" s="1"/>
      <c r="H383" s="47"/>
      <c r="I383" s="70"/>
    </row>
    <row r="384" spans="1:9" s="3" customFormat="1" ht="18.75" customHeight="1" x14ac:dyDescent="0.25">
      <c r="A384" s="74" t="s">
        <v>1085</v>
      </c>
      <c r="B384" s="71"/>
      <c r="C384" s="9"/>
      <c r="D384" s="284"/>
      <c r="E384" s="9"/>
      <c r="F384" s="9"/>
      <c r="G384" s="1"/>
      <c r="H384" s="47"/>
      <c r="I384" s="70"/>
    </row>
    <row r="385" spans="1:9" s="3" customFormat="1" ht="18.75" customHeight="1" x14ac:dyDescent="0.25">
      <c r="A385" s="74" t="s">
        <v>1086</v>
      </c>
      <c r="B385" s="71"/>
      <c r="C385" s="9"/>
      <c r="D385" s="284"/>
      <c r="E385" s="9"/>
      <c r="F385" s="9"/>
      <c r="G385" s="1"/>
      <c r="H385" s="47"/>
      <c r="I385" s="70"/>
    </row>
    <row r="386" spans="1:9" s="3" customFormat="1" ht="18.75" customHeight="1" x14ac:dyDescent="0.25">
      <c r="A386" s="74" t="s">
        <v>1087</v>
      </c>
      <c r="B386" s="71"/>
      <c r="C386" s="9"/>
      <c r="D386" s="284"/>
      <c r="E386" s="9"/>
      <c r="F386" s="9"/>
      <c r="G386" s="1"/>
      <c r="H386" s="47"/>
      <c r="I386" s="70"/>
    </row>
    <row r="387" spans="1:9" s="3" customFormat="1" ht="18.75" customHeight="1" x14ac:dyDescent="0.25">
      <c r="A387" s="74" t="s">
        <v>1088</v>
      </c>
      <c r="B387" s="71"/>
      <c r="C387" s="9"/>
      <c r="D387" s="284"/>
      <c r="E387" s="9"/>
      <c r="F387" s="9"/>
      <c r="G387" s="1"/>
      <c r="H387" s="47"/>
      <c r="I387" s="70"/>
    </row>
    <row r="388" spans="1:9" s="3" customFormat="1" ht="18.75" customHeight="1" x14ac:dyDescent="0.25">
      <c r="A388" s="74" t="s">
        <v>1089</v>
      </c>
      <c r="B388" s="71"/>
      <c r="C388" s="9"/>
      <c r="D388" s="284"/>
      <c r="E388" s="9"/>
      <c r="F388" s="9"/>
      <c r="G388" s="1"/>
      <c r="H388" s="47"/>
      <c r="I388" s="70"/>
    </row>
    <row r="389" spans="1:9" s="3" customFormat="1" ht="18.75" customHeight="1" x14ac:dyDescent="0.25">
      <c r="A389" s="74" t="s">
        <v>1090</v>
      </c>
      <c r="B389" s="71"/>
      <c r="C389" s="9"/>
      <c r="D389" s="284"/>
      <c r="E389" s="9"/>
      <c r="F389" s="9"/>
      <c r="G389" s="1"/>
      <c r="H389" s="47"/>
      <c r="I389" s="70"/>
    </row>
    <row r="390" spans="1:9" s="3" customFormat="1" ht="18.75" customHeight="1" x14ac:dyDescent="0.25">
      <c r="A390" s="74" t="s">
        <v>1091</v>
      </c>
      <c r="B390" s="71"/>
      <c r="C390" s="9"/>
      <c r="D390" s="284"/>
      <c r="E390" s="9"/>
      <c r="F390" s="9"/>
      <c r="G390" s="1"/>
      <c r="H390" s="47"/>
      <c r="I390" s="70"/>
    </row>
    <row r="391" spans="1:9" s="3" customFormat="1" ht="18.75" customHeight="1" x14ac:dyDescent="0.25">
      <c r="A391" s="74" t="s">
        <v>1092</v>
      </c>
      <c r="B391" s="71"/>
      <c r="C391" s="9"/>
      <c r="D391" s="284"/>
      <c r="E391" s="9"/>
      <c r="F391" s="9"/>
      <c r="G391" s="1"/>
      <c r="H391" s="47"/>
      <c r="I391" s="70"/>
    </row>
    <row r="392" spans="1:9" s="3" customFormat="1" ht="18.75" customHeight="1" x14ac:dyDescent="0.25">
      <c r="A392" s="74" t="s">
        <v>1093</v>
      </c>
      <c r="B392" s="71"/>
      <c r="C392" s="9"/>
      <c r="D392" s="284"/>
      <c r="E392" s="9"/>
      <c r="F392" s="9"/>
      <c r="G392" s="1"/>
      <c r="H392" s="47"/>
      <c r="I392" s="70"/>
    </row>
    <row r="393" spans="1:9" s="3" customFormat="1" ht="18.75" customHeight="1" x14ac:dyDescent="0.25">
      <c r="A393" s="74" t="s">
        <v>1094</v>
      </c>
      <c r="B393" s="71"/>
      <c r="C393" s="9"/>
      <c r="D393" s="284"/>
      <c r="E393" s="9"/>
      <c r="F393" s="9"/>
      <c r="G393" s="1"/>
      <c r="H393" s="47"/>
      <c r="I393" s="70"/>
    </row>
    <row r="394" spans="1:9" s="3" customFormat="1" ht="18.75" customHeight="1" x14ac:dyDescent="0.25">
      <c r="A394" s="74" t="s">
        <v>1095</v>
      </c>
      <c r="B394" s="71"/>
      <c r="C394" s="9"/>
      <c r="D394" s="284"/>
      <c r="E394" s="9"/>
      <c r="F394" s="9"/>
      <c r="G394" s="1"/>
      <c r="H394" s="47"/>
      <c r="I394" s="70"/>
    </row>
    <row r="395" spans="1:9" s="3" customFormat="1" ht="18.75" customHeight="1" x14ac:dyDescent="0.25">
      <c r="A395" s="74" t="s">
        <v>1096</v>
      </c>
      <c r="B395" s="71"/>
      <c r="C395" s="9"/>
      <c r="D395" s="284"/>
      <c r="E395" s="9"/>
      <c r="F395" s="9"/>
      <c r="G395" s="1"/>
      <c r="H395" s="47"/>
      <c r="I395" s="70"/>
    </row>
    <row r="396" spans="1:9" s="3" customFormat="1" ht="18.75" customHeight="1" x14ac:dyDescent="0.25">
      <c r="A396" s="74" t="s">
        <v>1097</v>
      </c>
      <c r="B396" s="71"/>
      <c r="C396" s="9"/>
      <c r="D396" s="284"/>
      <c r="E396" s="9"/>
      <c r="F396" s="9"/>
      <c r="G396" s="1"/>
      <c r="H396" s="47"/>
      <c r="I396" s="70"/>
    </row>
    <row r="397" spans="1:9" s="3" customFormat="1" ht="18.75" customHeight="1" x14ac:dyDescent="0.25">
      <c r="A397" s="74" t="s">
        <v>1098</v>
      </c>
      <c r="B397" s="71"/>
      <c r="C397" s="9"/>
      <c r="D397" s="284"/>
      <c r="E397" s="9"/>
      <c r="F397" s="9"/>
      <c r="G397" s="1"/>
      <c r="H397" s="47"/>
      <c r="I397" s="70"/>
    </row>
    <row r="398" spans="1:9" s="3" customFormat="1" ht="18.75" customHeight="1" x14ac:dyDescent="0.25">
      <c r="A398" s="74" t="s">
        <v>1099</v>
      </c>
      <c r="B398" s="71"/>
      <c r="C398" s="9"/>
      <c r="D398" s="284"/>
      <c r="E398" s="9"/>
      <c r="F398" s="9"/>
      <c r="G398" s="1"/>
      <c r="H398" s="47"/>
      <c r="I398" s="70"/>
    </row>
    <row r="399" spans="1:9" s="3" customFormat="1" ht="18.75" customHeight="1" x14ac:dyDescent="0.25">
      <c r="A399" s="74" t="s">
        <v>1100</v>
      </c>
      <c r="B399" s="71"/>
      <c r="C399" s="9"/>
      <c r="D399" s="284"/>
      <c r="E399" s="9"/>
      <c r="F399" s="9"/>
      <c r="G399" s="1"/>
      <c r="H399" s="47"/>
      <c r="I399" s="70"/>
    </row>
    <row r="400" spans="1:9" s="3" customFormat="1" ht="18.75" customHeight="1" x14ac:dyDescent="0.25">
      <c r="A400" s="74" t="s">
        <v>1101</v>
      </c>
      <c r="B400" s="71"/>
      <c r="C400" s="9"/>
      <c r="D400" s="284"/>
      <c r="E400" s="9"/>
      <c r="F400" s="9"/>
      <c r="G400" s="1"/>
      <c r="H400" s="47"/>
      <c r="I400" s="70"/>
    </row>
    <row r="401" spans="1:9" s="3" customFormat="1" ht="18.75" customHeight="1" x14ac:dyDescent="0.25">
      <c r="A401" s="74" t="s">
        <v>1102</v>
      </c>
      <c r="B401" s="71"/>
      <c r="C401" s="9"/>
      <c r="D401" s="284"/>
      <c r="E401" s="9"/>
      <c r="F401" s="9"/>
      <c r="G401" s="1"/>
      <c r="H401" s="47"/>
      <c r="I401" s="70"/>
    </row>
    <row r="402" spans="1:9" s="3" customFormat="1" ht="18.75" customHeight="1" x14ac:dyDescent="0.25">
      <c r="A402" s="74" t="s">
        <v>1103</v>
      </c>
      <c r="B402" s="71"/>
      <c r="C402" s="9"/>
      <c r="D402" s="284"/>
      <c r="E402" s="9"/>
      <c r="F402" s="9"/>
      <c r="G402" s="1"/>
      <c r="H402" s="47"/>
      <c r="I402" s="70"/>
    </row>
    <row r="403" spans="1:9" s="3" customFormat="1" ht="18.75" customHeight="1" x14ac:dyDescent="0.25">
      <c r="A403" s="74" t="s">
        <v>1104</v>
      </c>
      <c r="B403" s="71"/>
      <c r="C403" s="9"/>
      <c r="D403" s="284"/>
      <c r="E403" s="9"/>
      <c r="F403" s="9"/>
      <c r="G403" s="1"/>
      <c r="H403" s="47"/>
      <c r="I403" s="70"/>
    </row>
    <row r="404" spans="1:9" s="3" customFormat="1" ht="18.75" customHeight="1" x14ac:dyDescent="0.25">
      <c r="A404" s="74" t="s">
        <v>1105</v>
      </c>
      <c r="B404" s="71"/>
      <c r="C404" s="9"/>
      <c r="D404" s="284"/>
      <c r="E404" s="9"/>
      <c r="F404" s="9"/>
      <c r="G404" s="1"/>
      <c r="H404" s="47"/>
      <c r="I404" s="70"/>
    </row>
    <row r="405" spans="1:9" s="3" customFormat="1" ht="18.75" customHeight="1" x14ac:dyDescent="0.25">
      <c r="A405" s="74" t="s">
        <v>1106</v>
      </c>
      <c r="B405" s="71"/>
      <c r="C405" s="9"/>
      <c r="D405" s="284"/>
      <c r="E405" s="9"/>
      <c r="F405" s="9"/>
      <c r="G405" s="1"/>
      <c r="H405" s="47"/>
      <c r="I405" s="70"/>
    </row>
    <row r="406" spans="1:9" s="3" customFormat="1" ht="18.75" customHeight="1" x14ac:dyDescent="0.25">
      <c r="A406" s="74" t="s">
        <v>1107</v>
      </c>
      <c r="B406" s="71"/>
      <c r="C406" s="9"/>
      <c r="D406" s="284"/>
      <c r="E406" s="9"/>
      <c r="F406" s="9"/>
      <c r="G406" s="1"/>
      <c r="H406" s="47"/>
      <c r="I406" s="70"/>
    </row>
    <row r="407" spans="1:9" s="3" customFormat="1" ht="18.75" customHeight="1" x14ac:dyDescent="0.25">
      <c r="A407" s="74" t="s">
        <v>1108</v>
      </c>
      <c r="B407" s="71"/>
      <c r="C407" s="9"/>
      <c r="D407" s="284"/>
      <c r="E407" s="9"/>
      <c r="F407" s="9"/>
      <c r="G407" s="1"/>
      <c r="H407" s="47"/>
      <c r="I407" s="70"/>
    </row>
    <row r="408" spans="1:9" s="3" customFormat="1" ht="18.75" customHeight="1" x14ac:dyDescent="0.25">
      <c r="A408" s="71" t="s">
        <v>1109</v>
      </c>
      <c r="B408" s="71"/>
      <c r="C408" s="9"/>
      <c r="D408" s="284"/>
      <c r="E408" s="9"/>
      <c r="F408" s="9"/>
      <c r="G408" s="1"/>
      <c r="H408" s="47"/>
      <c r="I408" s="70"/>
    </row>
    <row r="409" spans="1:9" s="3" customFormat="1" ht="18.75" customHeight="1" x14ac:dyDescent="0.25">
      <c r="A409" s="71" t="s">
        <v>1110</v>
      </c>
      <c r="B409" s="71"/>
      <c r="C409" s="9"/>
      <c r="D409" s="284"/>
      <c r="E409" s="9"/>
      <c r="F409" s="9"/>
      <c r="G409" s="1"/>
      <c r="H409" s="47"/>
      <c r="I409" s="70"/>
    </row>
    <row r="410" spans="1:9" s="3" customFormat="1" ht="18.75" customHeight="1" x14ac:dyDescent="0.25">
      <c r="A410" s="71" t="s">
        <v>1111</v>
      </c>
      <c r="B410" s="71"/>
      <c r="C410" s="9"/>
      <c r="D410" s="284"/>
      <c r="E410" s="9"/>
      <c r="F410" s="9"/>
      <c r="G410" s="1"/>
      <c r="H410" s="47"/>
      <c r="I410" s="70"/>
    </row>
    <row r="411" spans="1:9" s="3" customFormat="1" ht="18.75" customHeight="1" x14ac:dyDescent="0.25">
      <c r="A411" s="71" t="s">
        <v>1112</v>
      </c>
      <c r="B411" s="71"/>
      <c r="C411" s="9"/>
      <c r="D411" s="284"/>
      <c r="E411" s="9"/>
      <c r="F411" s="9"/>
      <c r="G411" s="1"/>
      <c r="H411" s="47"/>
      <c r="I411" s="70"/>
    </row>
    <row r="412" spans="1:9" s="3" customFormat="1" ht="18.75" customHeight="1" x14ac:dyDescent="0.25">
      <c r="A412" s="71" t="s">
        <v>1113</v>
      </c>
      <c r="B412" s="71"/>
      <c r="C412" s="9"/>
      <c r="D412" s="284"/>
      <c r="E412" s="9"/>
      <c r="F412" s="9"/>
      <c r="G412" s="1"/>
      <c r="H412" s="47"/>
      <c r="I412" s="70"/>
    </row>
    <row r="413" spans="1:9" s="3" customFormat="1" ht="18.75" customHeight="1" x14ac:dyDescent="0.25">
      <c r="A413" s="71" t="s">
        <v>1114</v>
      </c>
      <c r="B413" s="71"/>
      <c r="C413" s="9"/>
      <c r="D413" s="284"/>
      <c r="E413" s="9"/>
      <c r="F413" s="9"/>
      <c r="G413" s="1"/>
      <c r="H413" s="47"/>
      <c r="I413" s="70"/>
    </row>
    <row r="414" spans="1:9" s="3" customFormat="1" ht="18.75" customHeight="1" x14ac:dyDescent="0.25">
      <c r="A414" s="71" t="s">
        <v>1115</v>
      </c>
      <c r="B414" s="71"/>
      <c r="C414" s="9"/>
      <c r="D414" s="284"/>
      <c r="E414" s="9"/>
      <c r="F414" s="9"/>
      <c r="G414" s="1"/>
      <c r="H414" s="47"/>
      <c r="I414" s="70"/>
    </row>
    <row r="415" spans="1:9" s="3" customFormat="1" ht="18.75" customHeight="1" x14ac:dyDescent="0.25">
      <c r="A415" s="71" t="s">
        <v>1116</v>
      </c>
      <c r="B415" s="71"/>
      <c r="C415" s="9"/>
      <c r="D415" s="284"/>
      <c r="E415" s="9"/>
      <c r="F415" s="9"/>
      <c r="G415" s="1"/>
      <c r="H415" s="47"/>
      <c r="I415" s="70"/>
    </row>
    <row r="416" spans="1:9" s="3" customFormat="1" ht="18.75" customHeight="1" x14ac:dyDescent="0.25">
      <c r="A416" s="71" t="s">
        <v>1117</v>
      </c>
      <c r="B416" s="71"/>
      <c r="C416" s="9"/>
      <c r="D416" s="284"/>
      <c r="E416" s="9"/>
      <c r="F416" s="9"/>
      <c r="G416" s="1"/>
      <c r="H416" s="47"/>
      <c r="I416" s="70"/>
    </row>
    <row r="417" spans="1:9" s="3" customFormat="1" ht="18.75" customHeight="1" x14ac:dyDescent="0.25">
      <c r="A417" s="71" t="s">
        <v>1118</v>
      </c>
      <c r="B417" s="71"/>
      <c r="C417" s="9"/>
      <c r="D417" s="284"/>
      <c r="E417" s="9"/>
      <c r="F417" s="9"/>
      <c r="G417" s="1"/>
      <c r="H417" s="47"/>
      <c r="I417" s="70"/>
    </row>
    <row r="418" spans="1:9" s="3" customFormat="1" ht="18.75" customHeight="1" x14ac:dyDescent="0.25">
      <c r="A418" s="71" t="s">
        <v>1119</v>
      </c>
      <c r="B418" s="71"/>
      <c r="C418" s="9"/>
      <c r="D418" s="284"/>
      <c r="E418" s="9"/>
      <c r="F418" s="9"/>
      <c r="G418" s="1"/>
      <c r="H418" s="47"/>
      <c r="I418" s="70"/>
    </row>
    <row r="419" spans="1:9" s="3" customFormat="1" ht="18.75" customHeight="1" x14ac:dyDescent="0.25">
      <c r="A419" s="71" t="s">
        <v>1120</v>
      </c>
      <c r="B419" s="71"/>
      <c r="C419" s="9"/>
      <c r="D419" s="284"/>
      <c r="E419" s="9"/>
      <c r="F419" s="9"/>
      <c r="G419" s="1"/>
      <c r="H419" s="47"/>
      <c r="I419" s="70"/>
    </row>
    <row r="420" spans="1:9" s="3" customFormat="1" ht="18.75" customHeight="1" x14ac:dyDescent="0.25">
      <c r="A420" s="71" t="s">
        <v>1121</v>
      </c>
      <c r="B420" s="71"/>
      <c r="C420" s="9"/>
      <c r="D420" s="284"/>
      <c r="E420" s="9"/>
      <c r="F420" s="9"/>
      <c r="G420" s="1"/>
      <c r="H420" s="47"/>
      <c r="I420" s="70"/>
    </row>
    <row r="421" spans="1:9" s="3" customFormat="1" ht="18.75" customHeight="1" x14ac:dyDescent="0.25">
      <c r="A421" s="71" t="s">
        <v>1122</v>
      </c>
      <c r="B421" s="71"/>
      <c r="C421" s="9"/>
      <c r="D421" s="284"/>
      <c r="E421" s="9"/>
      <c r="F421" s="9"/>
      <c r="G421" s="1"/>
      <c r="H421" s="47"/>
      <c r="I421" s="70"/>
    </row>
    <row r="422" spans="1:9" s="3" customFormat="1" ht="18.75" customHeight="1" x14ac:dyDescent="0.25">
      <c r="A422" s="71" t="s">
        <v>1123</v>
      </c>
      <c r="B422" s="71"/>
      <c r="C422" s="9"/>
      <c r="D422" s="284"/>
      <c r="E422" s="9"/>
      <c r="F422" s="9"/>
      <c r="G422" s="1"/>
      <c r="H422" s="47"/>
      <c r="I422" s="70"/>
    </row>
    <row r="423" spans="1:9" s="3" customFormat="1" ht="18.75" customHeight="1" x14ac:dyDescent="0.25">
      <c r="A423" s="71" t="s">
        <v>1124</v>
      </c>
      <c r="B423" s="71"/>
      <c r="C423" s="9"/>
      <c r="D423" s="284"/>
      <c r="E423" s="9"/>
      <c r="F423" s="9"/>
      <c r="G423" s="1"/>
      <c r="H423" s="47"/>
      <c r="I423" s="70"/>
    </row>
    <row r="424" spans="1:9" s="3" customFormat="1" ht="18.75" customHeight="1" x14ac:dyDescent="0.25">
      <c r="A424" s="71" t="s">
        <v>1125</v>
      </c>
      <c r="B424" s="71"/>
      <c r="C424" s="9"/>
      <c r="D424" s="284"/>
      <c r="E424" s="9"/>
      <c r="F424" s="9"/>
      <c r="G424" s="1"/>
      <c r="H424" s="47"/>
      <c r="I424" s="70"/>
    </row>
    <row r="425" spans="1:9" s="3" customFormat="1" ht="18.75" customHeight="1" x14ac:dyDescent="0.25">
      <c r="A425" s="71" t="s">
        <v>1126</v>
      </c>
      <c r="B425" s="71"/>
      <c r="C425" s="9"/>
      <c r="D425" s="284"/>
      <c r="E425" s="9"/>
      <c r="F425" s="9"/>
      <c r="G425" s="1"/>
      <c r="H425" s="47"/>
      <c r="I425" s="70"/>
    </row>
    <row r="426" spans="1:9" s="3" customFormat="1" ht="18.75" customHeight="1" x14ac:dyDescent="0.25">
      <c r="A426" s="73" t="s">
        <v>1061</v>
      </c>
      <c r="B426" s="71"/>
      <c r="C426" s="9"/>
      <c r="D426" s="284"/>
      <c r="E426" s="9"/>
      <c r="F426" s="9"/>
      <c r="G426" s="1"/>
      <c r="H426" s="47"/>
      <c r="I426" s="70"/>
    </row>
    <row r="427" spans="1:9" s="3" customFormat="1" ht="18.75" customHeight="1" x14ac:dyDescent="0.25">
      <c r="A427" s="74" t="s">
        <v>1062</v>
      </c>
      <c r="B427" s="71"/>
      <c r="C427" s="9"/>
      <c r="D427" s="284"/>
      <c r="E427" s="9"/>
      <c r="F427" s="9"/>
      <c r="G427" s="1"/>
      <c r="H427" s="47"/>
      <c r="I427" s="70"/>
    </row>
    <row r="428" spans="1:9" s="3" customFormat="1" ht="18.75" customHeight="1" x14ac:dyDescent="0.25">
      <c r="A428" s="75" t="s">
        <v>1063</v>
      </c>
      <c r="B428" s="71"/>
      <c r="C428" s="9"/>
      <c r="D428" s="284"/>
      <c r="E428" s="9"/>
      <c r="F428" s="9"/>
      <c r="G428" s="1"/>
      <c r="H428" s="47"/>
      <c r="I428" s="70"/>
    </row>
    <row r="429" spans="1:9" s="3" customFormat="1" ht="18.75" customHeight="1" x14ac:dyDescent="0.25">
      <c r="A429" s="74" t="s">
        <v>1064</v>
      </c>
      <c r="B429" s="71"/>
      <c r="C429" s="9"/>
      <c r="D429" s="284"/>
      <c r="E429" s="9"/>
      <c r="F429" s="9"/>
      <c r="G429" s="1"/>
      <c r="H429" s="47"/>
      <c r="I429" s="70"/>
    </row>
    <row r="430" spans="1:9" s="3" customFormat="1" ht="18.75" customHeight="1" x14ac:dyDescent="0.25">
      <c r="A430" s="76" t="s">
        <v>1065</v>
      </c>
      <c r="B430" s="71"/>
      <c r="C430" s="9"/>
      <c r="D430" s="284"/>
      <c r="E430" s="9"/>
      <c r="F430" s="9"/>
      <c r="G430" s="1"/>
      <c r="H430" s="47"/>
      <c r="I430" s="70"/>
    </row>
    <row r="431" spans="1:9" s="3" customFormat="1" ht="18.75" customHeight="1" x14ac:dyDescent="0.25">
      <c r="A431" s="74" t="s">
        <v>1066</v>
      </c>
      <c r="B431" s="71"/>
      <c r="C431" s="9"/>
      <c r="D431" s="284"/>
      <c r="E431" s="9"/>
      <c r="F431" s="9"/>
      <c r="G431" s="1"/>
      <c r="H431" s="47"/>
      <c r="I431" s="70"/>
    </row>
    <row r="432" spans="1:9" s="3" customFormat="1" ht="18.75" customHeight="1" x14ac:dyDescent="0.25">
      <c r="A432" s="76" t="s">
        <v>1067</v>
      </c>
      <c r="B432" s="71"/>
      <c r="C432" s="9"/>
      <c r="D432" s="284"/>
      <c r="E432" s="9"/>
      <c r="F432" s="9"/>
      <c r="G432" s="1"/>
      <c r="H432" s="47"/>
      <c r="I432" s="70"/>
    </row>
    <row r="433" spans="1:9" s="3" customFormat="1" ht="18.75" customHeight="1" x14ac:dyDescent="0.25">
      <c r="A433" s="74" t="s">
        <v>1068</v>
      </c>
      <c r="B433" s="71"/>
      <c r="C433" s="9"/>
      <c r="D433" s="284"/>
      <c r="E433" s="9"/>
      <c r="F433" s="9"/>
      <c r="G433" s="1"/>
      <c r="H433" s="47"/>
      <c r="I433" s="70"/>
    </row>
    <row r="434" spans="1:9" s="3" customFormat="1" ht="18.75" customHeight="1" x14ac:dyDescent="0.25">
      <c r="A434" s="77" t="s">
        <v>1069</v>
      </c>
      <c r="B434" s="71"/>
      <c r="C434" s="9"/>
      <c r="D434" s="284"/>
      <c r="E434" s="9"/>
      <c r="F434" s="9"/>
      <c r="G434" s="1"/>
      <c r="H434" s="47"/>
      <c r="I434" s="70"/>
    </row>
    <row r="435" spans="1:9" s="3" customFormat="1" ht="18.75" customHeight="1" x14ac:dyDescent="0.25">
      <c r="A435" s="74" t="s">
        <v>1070</v>
      </c>
      <c r="B435" s="71"/>
      <c r="C435" s="9"/>
      <c r="D435" s="284"/>
      <c r="E435" s="9"/>
      <c r="F435" s="9"/>
      <c r="G435" s="1"/>
      <c r="H435" s="47"/>
      <c r="I435" s="70"/>
    </row>
    <row r="436" spans="1:9" s="3" customFormat="1" ht="18.75" customHeight="1" x14ac:dyDescent="0.25">
      <c r="A436" s="73" t="s">
        <v>1071</v>
      </c>
      <c r="B436" s="71"/>
      <c r="C436" s="9"/>
      <c r="D436" s="284"/>
      <c r="E436" s="9"/>
      <c r="F436" s="9"/>
      <c r="G436" s="1"/>
      <c r="H436" s="47"/>
      <c r="I436" s="70"/>
    </row>
    <row r="437" spans="1:9" s="3" customFormat="1" ht="18.75" customHeight="1" x14ac:dyDescent="0.25">
      <c r="A437" s="74" t="s">
        <v>1072</v>
      </c>
      <c r="B437" s="71"/>
      <c r="C437" s="9"/>
      <c r="D437" s="284"/>
      <c r="E437" s="9"/>
      <c r="F437" s="9"/>
      <c r="G437" s="1"/>
      <c r="H437" s="47"/>
      <c r="I437" s="70"/>
    </row>
    <row r="438" spans="1:9" s="3" customFormat="1" ht="18.75" customHeight="1" x14ac:dyDescent="0.25">
      <c r="A438" s="74" t="s">
        <v>1073</v>
      </c>
      <c r="B438" s="71"/>
      <c r="C438" s="9"/>
      <c r="D438" s="284"/>
      <c r="E438" s="9"/>
      <c r="F438" s="9"/>
      <c r="G438" s="1"/>
      <c r="H438" s="47"/>
      <c r="I438" s="70"/>
    </row>
    <row r="439" spans="1:9" s="3" customFormat="1" ht="18.75" customHeight="1" x14ac:dyDescent="0.25">
      <c r="A439" s="73" t="s">
        <v>1074</v>
      </c>
      <c r="B439" s="71"/>
      <c r="C439" s="9"/>
      <c r="D439" s="284"/>
      <c r="E439" s="9"/>
      <c r="F439" s="9"/>
      <c r="G439" s="1"/>
      <c r="H439" s="47"/>
      <c r="I439" s="70"/>
    </row>
    <row r="440" spans="1:9" s="3" customFormat="1" ht="18.75" customHeight="1" x14ac:dyDescent="0.25">
      <c r="A440" s="74" t="s">
        <v>1075</v>
      </c>
      <c r="B440" s="71"/>
      <c r="C440" s="9"/>
      <c r="D440" s="284"/>
      <c r="E440" s="9"/>
      <c r="F440" s="9"/>
      <c r="G440" s="1"/>
      <c r="H440" s="47"/>
      <c r="I440" s="70"/>
    </row>
    <row r="441" spans="1:9" s="3" customFormat="1" ht="18.75" customHeight="1" x14ac:dyDescent="0.25">
      <c r="A441" s="74" t="s">
        <v>1127</v>
      </c>
      <c r="B441" s="71"/>
      <c r="C441" s="9"/>
      <c r="D441" s="284"/>
      <c r="E441" s="9"/>
      <c r="F441" s="9"/>
      <c r="G441" s="1"/>
      <c r="H441" s="47"/>
      <c r="I441" s="70"/>
    </row>
    <row r="442" spans="1:9" s="3" customFormat="1" ht="18.75" customHeight="1" x14ac:dyDescent="0.25">
      <c r="A442" s="78" t="s">
        <v>1128</v>
      </c>
      <c r="B442" s="71"/>
      <c r="C442" s="9"/>
      <c r="D442" s="284"/>
      <c r="E442" s="9"/>
      <c r="F442" s="9"/>
      <c r="G442" s="1"/>
      <c r="H442" s="47"/>
      <c r="I442" s="70"/>
    </row>
    <row r="443" spans="1:9" s="3" customFormat="1" ht="18.75" customHeight="1" x14ac:dyDescent="0.25">
      <c r="A443" s="74" t="s">
        <v>1129</v>
      </c>
      <c r="B443" s="71"/>
      <c r="C443" s="9"/>
      <c r="D443" s="284"/>
      <c r="E443" s="9"/>
      <c r="F443" s="9"/>
      <c r="G443" s="1"/>
      <c r="H443" s="47"/>
      <c r="I443" s="70"/>
    </row>
    <row r="444" spans="1:9" s="3" customFormat="1" ht="18.75" customHeight="1" x14ac:dyDescent="0.25">
      <c r="A444" s="73" t="s">
        <v>1130</v>
      </c>
      <c r="B444" s="71"/>
      <c r="C444" s="9"/>
      <c r="D444" s="284"/>
      <c r="E444" s="9"/>
      <c r="F444" s="9"/>
      <c r="G444" s="1"/>
      <c r="H444" s="47"/>
      <c r="I444" s="70"/>
    </row>
    <row r="445" spans="1:9" s="3" customFormat="1" ht="18.75" customHeight="1" x14ac:dyDescent="0.25">
      <c r="A445" s="74" t="s">
        <v>1131</v>
      </c>
      <c r="B445" s="71"/>
      <c r="C445" s="9"/>
      <c r="D445" s="284"/>
      <c r="E445" s="9"/>
      <c r="F445" s="9"/>
      <c r="G445" s="1"/>
      <c r="H445" s="47"/>
      <c r="I445" s="70"/>
    </row>
    <row r="446" spans="1:9" s="3" customFormat="1" ht="18.75" customHeight="1" x14ac:dyDescent="0.25">
      <c r="A446" s="79" t="s">
        <v>1132</v>
      </c>
      <c r="B446" s="71"/>
      <c r="C446" s="9"/>
      <c r="D446" s="284"/>
      <c r="E446" s="9"/>
      <c r="F446" s="9"/>
      <c r="G446" s="1"/>
      <c r="H446" s="47"/>
      <c r="I446" s="70"/>
    </row>
    <row r="447" spans="1:9" s="3" customFormat="1" ht="18.75" customHeight="1" x14ac:dyDescent="0.25">
      <c r="A447" s="74" t="s">
        <v>1133</v>
      </c>
      <c r="B447" s="71"/>
      <c r="C447" s="9"/>
      <c r="D447" s="284"/>
      <c r="E447" s="9"/>
      <c r="F447" s="9"/>
      <c r="G447" s="1"/>
      <c r="H447" s="47"/>
      <c r="I447" s="70"/>
    </row>
    <row r="448" spans="1:9" s="3" customFormat="1" ht="18.75" customHeight="1" x14ac:dyDescent="0.25">
      <c r="A448" s="80" t="s">
        <v>1134</v>
      </c>
      <c r="B448" s="71"/>
      <c r="C448" s="9"/>
      <c r="D448" s="284"/>
      <c r="E448" s="9"/>
      <c r="F448" s="9"/>
      <c r="G448" s="1"/>
      <c r="H448" s="47"/>
      <c r="I448" s="70"/>
    </row>
    <row r="449" spans="1:9" s="3" customFormat="1" ht="18.75" customHeight="1" x14ac:dyDescent="0.25">
      <c r="A449" s="74" t="s">
        <v>1135</v>
      </c>
      <c r="B449" s="71"/>
      <c r="C449" s="9"/>
      <c r="D449" s="284"/>
      <c r="E449" s="9"/>
      <c r="F449" s="9"/>
      <c r="G449" s="1"/>
      <c r="H449" s="47"/>
      <c r="I449" s="70"/>
    </row>
    <row r="450" spans="1:9" s="3" customFormat="1" ht="18.75" customHeight="1" x14ac:dyDescent="0.25">
      <c r="A450" s="81" t="s">
        <v>1136</v>
      </c>
      <c r="B450" s="71"/>
      <c r="C450" s="9"/>
      <c r="D450" s="284"/>
      <c r="E450" s="9"/>
      <c r="F450" s="9"/>
      <c r="G450" s="1"/>
      <c r="H450" s="47"/>
      <c r="I450" s="70"/>
    </row>
    <row r="451" spans="1:9" s="3" customFormat="1" ht="18.75" customHeight="1" x14ac:dyDescent="0.25">
      <c r="A451" s="74" t="s">
        <v>1137</v>
      </c>
      <c r="B451" s="71"/>
      <c r="C451" s="9"/>
      <c r="D451" s="284"/>
      <c r="E451" s="9"/>
      <c r="F451" s="9"/>
      <c r="G451" s="1"/>
      <c r="H451" s="47"/>
      <c r="I451" s="70"/>
    </row>
    <row r="452" spans="1:9" s="3" customFormat="1" ht="18.75" customHeight="1" x14ac:dyDescent="0.25">
      <c r="A452" s="82" t="s">
        <v>1138</v>
      </c>
      <c r="B452" s="71"/>
      <c r="C452" s="9"/>
      <c r="D452" s="284"/>
      <c r="E452" s="9"/>
      <c r="F452" s="9"/>
      <c r="G452" s="1"/>
      <c r="H452" s="47"/>
      <c r="I452" s="70"/>
    </row>
    <row r="453" spans="1:9" s="3" customFormat="1" ht="18.75" customHeight="1" x14ac:dyDescent="0.25">
      <c r="A453" s="74" t="s">
        <v>1139</v>
      </c>
      <c r="B453" s="71"/>
      <c r="C453" s="9"/>
      <c r="D453" s="284"/>
      <c r="E453" s="9"/>
      <c r="F453" s="9"/>
      <c r="G453" s="1"/>
      <c r="H453" s="47"/>
      <c r="I453" s="70"/>
    </row>
    <row r="454" spans="1:9" s="3" customFormat="1" ht="18.75" customHeight="1" x14ac:dyDescent="0.25">
      <c r="A454" s="83" t="s">
        <v>1140</v>
      </c>
      <c r="B454" s="71"/>
      <c r="C454" s="9"/>
      <c r="D454" s="284"/>
      <c r="E454" s="9"/>
      <c r="F454" s="9"/>
      <c r="G454" s="1"/>
      <c r="H454" s="47"/>
      <c r="I454" s="70"/>
    </row>
    <row r="455" spans="1:9" s="3" customFormat="1" ht="18.75" customHeight="1" x14ac:dyDescent="0.25">
      <c r="A455" s="74" t="s">
        <v>1141</v>
      </c>
      <c r="B455" s="71"/>
      <c r="C455" s="9"/>
      <c r="D455" s="284"/>
      <c r="E455" s="9"/>
      <c r="F455" s="9"/>
      <c r="G455" s="1"/>
      <c r="H455" s="47"/>
      <c r="I455" s="70"/>
    </row>
    <row r="456" spans="1:9" s="3" customFormat="1" ht="18.75" customHeight="1" x14ac:dyDescent="0.25">
      <c r="A456" s="73" t="s">
        <v>1142</v>
      </c>
      <c r="B456" s="71"/>
      <c r="C456" s="9"/>
      <c r="D456" s="284"/>
      <c r="E456" s="9"/>
      <c r="F456" s="9"/>
      <c r="G456" s="1"/>
      <c r="H456" s="47"/>
      <c r="I456" s="70"/>
    </row>
    <row r="457" spans="1:9" s="3" customFormat="1" ht="18.75" customHeight="1" x14ac:dyDescent="0.25">
      <c r="A457" s="74" t="s">
        <v>1143</v>
      </c>
      <c r="B457" s="71"/>
      <c r="C457" s="9"/>
      <c r="D457" s="284"/>
      <c r="E457" s="9"/>
      <c r="F457" s="9"/>
      <c r="G457" s="1"/>
      <c r="H457" s="47"/>
      <c r="I457" s="70"/>
    </row>
    <row r="458" spans="1:9" s="3" customFormat="1" ht="18.75" customHeight="1" x14ac:dyDescent="0.25">
      <c r="A458" s="73" t="s">
        <v>1144</v>
      </c>
      <c r="B458" s="71"/>
      <c r="C458" s="9"/>
      <c r="D458" s="284"/>
      <c r="E458" s="9"/>
      <c r="F458" s="9"/>
      <c r="G458" s="1"/>
      <c r="H458" s="47"/>
      <c r="I458" s="70"/>
    </row>
    <row r="459" spans="1:9" s="3" customFormat="1" ht="18.75" customHeight="1" x14ac:dyDescent="0.25">
      <c r="A459" s="74" t="s">
        <v>1145</v>
      </c>
      <c r="B459" s="71"/>
      <c r="C459" s="9"/>
      <c r="D459" s="284"/>
      <c r="E459" s="9"/>
      <c r="F459" s="9"/>
      <c r="G459" s="1"/>
      <c r="H459" s="47"/>
      <c r="I459" s="70"/>
    </row>
    <row r="460" spans="1:9" s="3" customFormat="1" ht="18.75" customHeight="1" x14ac:dyDescent="0.25">
      <c r="A460" s="84" t="s">
        <v>1146</v>
      </c>
      <c r="B460" s="71"/>
      <c r="C460" s="9"/>
      <c r="D460" s="284"/>
      <c r="E460" s="9"/>
      <c r="F460" s="9"/>
      <c r="G460" s="1"/>
      <c r="H460" s="47"/>
      <c r="I460" s="70"/>
    </row>
    <row r="461" spans="1:9" s="3" customFormat="1" ht="18.75" customHeight="1" x14ac:dyDescent="0.25">
      <c r="A461" s="74" t="s">
        <v>1147</v>
      </c>
      <c r="B461" s="71"/>
      <c r="C461" s="9"/>
      <c r="D461" s="284"/>
      <c r="E461" s="9"/>
      <c r="F461" s="9"/>
      <c r="G461" s="1"/>
      <c r="H461" s="47"/>
      <c r="I461" s="70"/>
    </row>
    <row r="462" spans="1:9" s="3" customFormat="1" ht="18.75" customHeight="1" x14ac:dyDescent="0.25">
      <c r="A462" s="85" t="s">
        <v>1148</v>
      </c>
      <c r="B462" s="71"/>
      <c r="C462" s="9"/>
      <c r="D462" s="284"/>
      <c r="E462" s="9"/>
      <c r="F462" s="9"/>
      <c r="G462" s="1"/>
      <c r="H462" s="47"/>
      <c r="I462" s="70"/>
    </row>
    <row r="463" spans="1:9" s="3" customFormat="1" ht="18.75" customHeight="1" x14ac:dyDescent="0.25">
      <c r="A463" s="74" t="s">
        <v>1149</v>
      </c>
      <c r="B463" s="71"/>
      <c r="C463" s="9"/>
      <c r="D463" s="284"/>
      <c r="E463" s="9"/>
      <c r="F463" s="9"/>
      <c r="G463" s="1"/>
      <c r="H463" s="47"/>
      <c r="I463" s="70"/>
    </row>
    <row r="464" spans="1:9" s="3" customFormat="1" ht="18.75" customHeight="1" x14ac:dyDescent="0.25">
      <c r="A464" s="73" t="s">
        <v>1150</v>
      </c>
      <c r="B464" s="71"/>
      <c r="C464" s="9"/>
      <c r="D464" s="284"/>
      <c r="E464" s="9"/>
      <c r="F464" s="9"/>
      <c r="G464" s="1"/>
      <c r="H464" s="47"/>
      <c r="I464" s="70"/>
    </row>
    <row r="465" spans="1:9" s="3" customFormat="1" ht="18.75" customHeight="1" x14ac:dyDescent="0.25">
      <c r="A465" s="74" t="s">
        <v>1151</v>
      </c>
      <c r="B465" s="71"/>
      <c r="C465" s="9"/>
      <c r="D465" s="284"/>
      <c r="E465" s="9"/>
      <c r="F465" s="9"/>
      <c r="G465" s="1"/>
      <c r="H465" s="47"/>
      <c r="I465" s="70"/>
    </row>
    <row r="466" spans="1:9" s="3" customFormat="1" ht="18.75" customHeight="1" x14ac:dyDescent="0.25">
      <c r="A466" s="73" t="s">
        <v>1152</v>
      </c>
      <c r="B466" s="71"/>
      <c r="C466" s="9"/>
      <c r="D466" s="284"/>
      <c r="E466" s="9"/>
      <c r="F466" s="9"/>
      <c r="G466" s="1"/>
      <c r="H466" s="47"/>
      <c r="I466" s="70"/>
    </row>
    <row r="467" spans="1:9" s="3" customFormat="1" ht="18.75" customHeight="1" x14ac:dyDescent="0.25">
      <c r="A467" s="74" t="s">
        <v>1153</v>
      </c>
      <c r="B467" s="71"/>
      <c r="C467" s="9"/>
      <c r="D467" s="284"/>
      <c r="E467" s="9"/>
      <c r="F467" s="9"/>
      <c r="G467" s="1"/>
      <c r="H467" s="47"/>
      <c r="I467" s="70"/>
    </row>
    <row r="468" spans="1:9" s="3" customFormat="1" ht="18.75" customHeight="1" x14ac:dyDescent="0.25">
      <c r="A468" s="73" t="s">
        <v>1154</v>
      </c>
      <c r="B468" s="71"/>
      <c r="C468" s="9"/>
      <c r="D468" s="284"/>
      <c r="E468" s="9"/>
      <c r="F468" s="9"/>
      <c r="G468" s="1"/>
      <c r="H468" s="47"/>
      <c r="I468" s="70"/>
    </row>
    <row r="469" spans="1:9" s="3" customFormat="1" ht="18.75" customHeight="1" x14ac:dyDescent="0.25">
      <c r="A469" s="74" t="s">
        <v>1155</v>
      </c>
      <c r="B469" s="71"/>
      <c r="C469" s="9"/>
      <c r="D469" s="284"/>
      <c r="E469" s="9"/>
      <c r="F469" s="9"/>
      <c r="G469" s="1"/>
      <c r="H469" s="47"/>
      <c r="I469" s="70"/>
    </row>
    <row r="470" spans="1:9" s="3" customFormat="1" ht="18.75" customHeight="1" x14ac:dyDescent="0.25">
      <c r="A470" s="73" t="s">
        <v>1156</v>
      </c>
      <c r="B470" s="71"/>
      <c r="C470" s="9"/>
      <c r="D470" s="284"/>
      <c r="E470" s="9"/>
      <c r="F470" s="9"/>
      <c r="G470" s="1"/>
      <c r="H470" s="47"/>
      <c r="I470" s="70"/>
    </row>
    <row r="471" spans="1:9" s="3" customFormat="1" ht="18.75" customHeight="1" x14ac:dyDescent="0.25">
      <c r="A471" s="74" t="s">
        <v>1157</v>
      </c>
      <c r="B471" s="71"/>
      <c r="C471" s="9"/>
      <c r="D471" s="284"/>
      <c r="E471" s="9"/>
      <c r="F471" s="9"/>
      <c r="G471" s="1"/>
      <c r="H471" s="47"/>
      <c r="I471" s="70"/>
    </row>
    <row r="472" spans="1:9" s="3" customFormat="1" ht="18.75" customHeight="1" x14ac:dyDescent="0.25">
      <c r="A472" s="73" t="s">
        <v>1158</v>
      </c>
      <c r="B472" s="71"/>
      <c r="C472" s="9"/>
      <c r="D472" s="284"/>
      <c r="E472" s="9"/>
      <c r="F472" s="9"/>
      <c r="G472" s="1"/>
      <c r="H472" s="47"/>
      <c r="I472" s="70"/>
    </row>
    <row r="473" spans="1:9" s="3" customFormat="1" ht="18.75" customHeight="1" x14ac:dyDescent="0.25">
      <c r="A473" s="74" t="s">
        <v>1159</v>
      </c>
      <c r="B473" s="71"/>
      <c r="C473" s="9"/>
      <c r="D473" s="284"/>
      <c r="E473" s="9"/>
      <c r="F473" s="9"/>
      <c r="G473" s="1"/>
      <c r="H473" s="47"/>
      <c r="I473" s="70"/>
    </row>
    <row r="474" spans="1:9" s="3" customFormat="1" ht="18.75" customHeight="1" x14ac:dyDescent="0.25">
      <c r="A474" s="73" t="s">
        <v>1160</v>
      </c>
      <c r="B474" s="71"/>
      <c r="C474" s="9"/>
      <c r="D474" s="284"/>
      <c r="E474" s="9"/>
      <c r="F474" s="9"/>
      <c r="G474" s="1"/>
      <c r="H474" s="47"/>
      <c r="I474" s="70"/>
    </row>
    <row r="475" spans="1:9" s="3" customFormat="1" ht="18.75" customHeight="1" x14ac:dyDescent="0.25">
      <c r="A475" s="74" t="s">
        <v>1161</v>
      </c>
      <c r="B475" s="71"/>
      <c r="C475" s="9"/>
      <c r="D475" s="284"/>
      <c r="E475" s="9"/>
      <c r="F475" s="9"/>
      <c r="G475" s="1"/>
      <c r="H475" s="47"/>
      <c r="I475" s="70"/>
    </row>
    <row r="476" spans="1:9" s="3" customFormat="1" ht="18.75" customHeight="1" x14ac:dyDescent="0.25">
      <c r="A476" s="73" t="s">
        <v>1162</v>
      </c>
      <c r="B476" s="71"/>
      <c r="C476" s="9"/>
      <c r="D476" s="284"/>
      <c r="E476" s="9"/>
      <c r="F476" s="9"/>
      <c r="G476" s="1"/>
      <c r="H476" s="47"/>
      <c r="I476" s="70"/>
    </row>
    <row r="477" spans="1:9" s="3" customFormat="1" ht="18.75" customHeight="1" x14ac:dyDescent="0.25">
      <c r="A477" s="74" t="s">
        <v>1163</v>
      </c>
      <c r="B477" s="71"/>
      <c r="C477" s="9"/>
      <c r="D477" s="284"/>
      <c r="E477" s="9"/>
      <c r="F477" s="9"/>
      <c r="G477" s="1"/>
      <c r="H477" s="47"/>
      <c r="I477" s="70"/>
    </row>
    <row r="478" spans="1:9" s="3" customFormat="1" ht="18.75" customHeight="1" x14ac:dyDescent="0.25">
      <c r="A478" s="74" t="s">
        <v>1164</v>
      </c>
      <c r="B478" s="71"/>
      <c r="C478" s="9"/>
      <c r="D478" s="284"/>
      <c r="E478" s="9"/>
      <c r="F478" s="9"/>
      <c r="G478" s="1"/>
      <c r="H478" s="47"/>
      <c r="I478" s="70"/>
    </row>
    <row r="479" spans="1:9" s="3" customFormat="1" ht="18.75" customHeight="1" x14ac:dyDescent="0.25">
      <c r="A479" s="73" t="s">
        <v>1165</v>
      </c>
      <c r="B479" s="71"/>
      <c r="C479" s="9"/>
      <c r="D479" s="284"/>
      <c r="E479" s="9"/>
      <c r="F479" s="9"/>
      <c r="G479" s="1"/>
      <c r="H479" s="47"/>
      <c r="I479" s="70"/>
    </row>
    <row r="480" spans="1:9" s="3" customFormat="1" ht="18.75" customHeight="1" x14ac:dyDescent="0.25">
      <c r="A480" s="74" t="s">
        <v>1166</v>
      </c>
      <c r="B480" s="71"/>
      <c r="C480" s="9"/>
      <c r="D480" s="284"/>
      <c r="E480" s="9"/>
      <c r="F480" s="9"/>
      <c r="G480" s="1"/>
      <c r="H480" s="47"/>
      <c r="I480" s="70"/>
    </row>
    <row r="481" spans="1:9" s="3" customFormat="1" ht="18.75" customHeight="1" x14ac:dyDescent="0.25">
      <c r="A481" s="86" t="s">
        <v>1167</v>
      </c>
      <c r="B481" s="71"/>
      <c r="C481" s="9"/>
      <c r="D481" s="284"/>
      <c r="E481" s="9"/>
      <c r="F481" s="9"/>
      <c r="G481" s="1"/>
      <c r="H481" s="47"/>
      <c r="I481" s="70"/>
    </row>
    <row r="482" spans="1:9" s="3" customFormat="1" ht="18.75" customHeight="1" x14ac:dyDescent="0.25">
      <c r="A482" s="74" t="s">
        <v>1168</v>
      </c>
      <c r="B482" s="71"/>
      <c r="C482" s="9"/>
      <c r="D482" s="284"/>
      <c r="E482" s="9"/>
      <c r="F482" s="9"/>
      <c r="G482" s="1"/>
      <c r="H482" s="47"/>
      <c r="I482" s="70"/>
    </row>
    <row r="483" spans="1:9" s="3" customFormat="1" ht="18.75" customHeight="1" x14ac:dyDescent="0.25">
      <c r="A483" s="87" t="s">
        <v>1169</v>
      </c>
      <c r="B483" s="71"/>
      <c r="C483" s="9"/>
      <c r="D483" s="284"/>
      <c r="E483" s="9"/>
      <c r="F483" s="9"/>
      <c r="G483" s="1"/>
      <c r="H483" s="47"/>
      <c r="I483" s="70"/>
    </row>
    <row r="484" spans="1:9" s="3" customFormat="1" ht="18.75" customHeight="1" x14ac:dyDescent="0.25">
      <c r="A484" s="74" t="s">
        <v>1170</v>
      </c>
      <c r="B484" s="71"/>
      <c r="C484" s="9"/>
      <c r="D484" s="284"/>
      <c r="E484" s="9"/>
      <c r="F484" s="9"/>
      <c r="G484" s="1"/>
      <c r="H484" s="47"/>
      <c r="I484" s="70"/>
    </row>
    <row r="485" spans="1:9" s="3" customFormat="1" ht="18.75" customHeight="1" x14ac:dyDescent="0.25">
      <c r="A485" s="73" t="s">
        <v>1171</v>
      </c>
      <c r="B485" s="71"/>
      <c r="C485" s="9"/>
      <c r="D485" s="284"/>
      <c r="E485" s="9"/>
      <c r="F485" s="9"/>
      <c r="G485" s="1"/>
      <c r="H485" s="47"/>
      <c r="I485" s="70"/>
    </row>
    <row r="486" spans="1:9" s="3" customFormat="1" ht="18.75" customHeight="1" x14ac:dyDescent="0.25">
      <c r="A486" s="74" t="s">
        <v>1172</v>
      </c>
      <c r="B486" s="71"/>
      <c r="C486" s="9"/>
      <c r="D486" s="284"/>
      <c r="E486" s="9"/>
      <c r="F486" s="9"/>
      <c r="G486" s="1"/>
      <c r="H486" s="47"/>
      <c r="I486" s="70"/>
    </row>
    <row r="487" spans="1:9" s="3" customFormat="1" ht="18.75" customHeight="1" x14ac:dyDescent="0.25">
      <c r="A487" s="73" t="s">
        <v>1173</v>
      </c>
      <c r="B487" s="71"/>
      <c r="C487" s="9"/>
      <c r="D487" s="284"/>
      <c r="E487" s="9"/>
      <c r="F487" s="9"/>
      <c r="G487" s="1"/>
      <c r="H487" s="47"/>
      <c r="I487" s="70"/>
    </row>
    <row r="488" spans="1:9" s="3" customFormat="1" ht="18.75" customHeight="1" x14ac:dyDescent="0.25">
      <c r="A488" s="74" t="s">
        <v>1174</v>
      </c>
      <c r="B488" s="71"/>
      <c r="C488" s="9"/>
      <c r="D488" s="284"/>
      <c r="E488" s="9"/>
      <c r="F488" s="9"/>
      <c r="G488" s="1"/>
      <c r="H488" s="47"/>
      <c r="I488" s="70"/>
    </row>
    <row r="489" spans="1:9" s="3" customFormat="1" ht="18.75" customHeight="1" x14ac:dyDescent="0.25">
      <c r="A489" s="74"/>
      <c r="B489" s="71"/>
      <c r="C489" s="1" t="s">
        <v>1175</v>
      </c>
      <c r="D489" s="1">
        <v>7460021718</v>
      </c>
      <c r="E489" s="1"/>
      <c r="F489" s="1" t="s">
        <v>1176</v>
      </c>
      <c r="G489" s="34" t="s">
        <v>96</v>
      </c>
      <c r="H489" s="37" t="s">
        <v>289</v>
      </c>
      <c r="I489" s="70"/>
    </row>
    <row r="490" spans="1:9" s="3" customFormat="1" ht="18.75" customHeight="1" x14ac:dyDescent="0.25">
      <c r="A490" s="74"/>
      <c r="B490" s="71"/>
      <c r="C490" s="1" t="s">
        <v>1177</v>
      </c>
      <c r="D490" s="258" t="s">
        <v>1178</v>
      </c>
      <c r="E490" s="1"/>
      <c r="F490" s="1" t="s">
        <v>1179</v>
      </c>
      <c r="G490" s="34" t="s">
        <v>96</v>
      </c>
      <c r="H490" s="37" t="s">
        <v>289</v>
      </c>
      <c r="I490" s="70"/>
    </row>
    <row r="491" spans="1:9" s="3" customFormat="1" ht="18.75" customHeight="1" x14ac:dyDescent="0.25">
      <c r="A491" s="74"/>
      <c r="B491" s="71"/>
      <c r="C491" s="9" t="s">
        <v>1180</v>
      </c>
      <c r="D491" s="1">
        <v>7447268748</v>
      </c>
      <c r="E491" s="1"/>
      <c r="F491" s="1" t="s">
        <v>1181</v>
      </c>
      <c r="G491" s="34" t="s">
        <v>96</v>
      </c>
      <c r="H491" s="37" t="s">
        <v>289</v>
      </c>
      <c r="I491" s="70"/>
    </row>
    <row r="492" spans="1:9" s="3" customFormat="1" ht="18.75" customHeight="1" x14ac:dyDescent="0.25">
      <c r="A492" s="74"/>
      <c r="B492" s="71"/>
      <c r="C492" s="1" t="s">
        <v>1182</v>
      </c>
      <c r="D492" s="258" t="s">
        <v>1183</v>
      </c>
      <c r="E492" s="1"/>
      <c r="F492" s="1" t="s">
        <v>1184</v>
      </c>
      <c r="G492" s="34" t="s">
        <v>96</v>
      </c>
      <c r="H492" s="37" t="s">
        <v>289</v>
      </c>
      <c r="I492" s="70"/>
    </row>
    <row r="493" spans="1:9" s="3" customFormat="1" ht="18.75" customHeight="1" x14ac:dyDescent="0.25">
      <c r="A493" s="74"/>
      <c r="B493" s="71"/>
      <c r="C493" s="1" t="s">
        <v>1185</v>
      </c>
      <c r="D493" s="1">
        <v>7448101759</v>
      </c>
      <c r="E493" s="1"/>
      <c r="F493" s="1" t="s">
        <v>1186</v>
      </c>
      <c r="G493" s="34" t="s">
        <v>96</v>
      </c>
      <c r="H493" s="37" t="s">
        <v>289</v>
      </c>
      <c r="I493" s="70"/>
    </row>
    <row r="494" spans="1:9" s="3" customFormat="1" ht="18.75" customHeight="1" x14ac:dyDescent="0.25">
      <c r="A494" s="74"/>
      <c r="B494" s="71"/>
      <c r="C494" s="1" t="s">
        <v>1187</v>
      </c>
      <c r="D494" s="9">
        <v>7451406486</v>
      </c>
      <c r="E494" s="1"/>
      <c r="F494" s="1" t="s">
        <v>1188</v>
      </c>
      <c r="G494" s="34" t="s">
        <v>96</v>
      </c>
      <c r="H494" s="37" t="s">
        <v>289</v>
      </c>
      <c r="I494" s="70"/>
    </row>
    <row r="495" spans="1:9" s="3" customFormat="1" ht="18.75" customHeight="1" x14ac:dyDescent="0.25">
      <c r="A495" s="74"/>
      <c r="B495" s="71"/>
      <c r="C495" s="1" t="s">
        <v>1189</v>
      </c>
      <c r="D495" s="9">
        <v>7453026708</v>
      </c>
      <c r="E495" s="1"/>
      <c r="F495" s="1" t="s">
        <v>1190</v>
      </c>
      <c r="G495" s="34" t="s">
        <v>96</v>
      </c>
      <c r="H495" s="37" t="s">
        <v>289</v>
      </c>
      <c r="I495" s="70"/>
    </row>
    <row r="496" spans="1:9" s="3" customFormat="1" ht="18.75" customHeight="1" x14ac:dyDescent="0.25">
      <c r="A496" s="74"/>
      <c r="B496" s="71"/>
      <c r="C496" s="9" t="s">
        <v>1191</v>
      </c>
      <c r="D496" s="1">
        <v>7447204695</v>
      </c>
      <c r="E496" s="1"/>
      <c r="F496" s="1" t="s">
        <v>1192</v>
      </c>
      <c r="G496" s="34" t="s">
        <v>96</v>
      </c>
      <c r="H496" s="37" t="s">
        <v>289</v>
      </c>
      <c r="I496" s="70"/>
    </row>
    <row r="497" spans="1:9" s="3" customFormat="1" ht="18.75" customHeight="1" x14ac:dyDescent="0.25">
      <c r="A497" s="74"/>
      <c r="B497" s="71"/>
      <c r="C497" s="1" t="s">
        <v>1193</v>
      </c>
      <c r="D497" s="1">
        <v>7451095270</v>
      </c>
      <c r="E497" s="1"/>
      <c r="F497" s="1" t="s">
        <v>1194</v>
      </c>
      <c r="G497" s="34" t="s">
        <v>96</v>
      </c>
      <c r="H497" s="37" t="s">
        <v>289</v>
      </c>
      <c r="I497" s="70"/>
    </row>
    <row r="498" spans="1:9" s="3" customFormat="1" ht="18.75" customHeight="1" x14ac:dyDescent="0.25">
      <c r="A498" s="74"/>
      <c r="B498" s="71"/>
      <c r="C498" s="1" t="s">
        <v>1195</v>
      </c>
      <c r="D498" s="1">
        <v>7451197507</v>
      </c>
      <c r="E498" s="1"/>
      <c r="F498" s="1" t="s">
        <v>1196</v>
      </c>
      <c r="G498" s="34" t="s">
        <v>96</v>
      </c>
      <c r="H498" s="37" t="s">
        <v>289</v>
      </c>
      <c r="I498" s="70"/>
    </row>
    <row r="499" spans="1:9" s="3" customFormat="1" ht="18.75" customHeight="1" x14ac:dyDescent="0.25">
      <c r="A499" s="74"/>
      <c r="B499" s="71"/>
      <c r="C499" s="1" t="s">
        <v>1197</v>
      </c>
      <c r="D499" s="1">
        <v>7453277684</v>
      </c>
      <c r="E499" s="1"/>
      <c r="F499" s="1" t="s">
        <v>1198</v>
      </c>
      <c r="G499" s="34" t="s">
        <v>96</v>
      </c>
      <c r="H499" s="37" t="s">
        <v>289</v>
      </c>
      <c r="I499" s="70"/>
    </row>
    <row r="500" spans="1:9" s="3" customFormat="1" ht="18.75" customHeight="1" x14ac:dyDescent="0.25">
      <c r="A500" s="74"/>
      <c r="B500" s="71"/>
      <c r="C500" s="1" t="s">
        <v>1199</v>
      </c>
      <c r="D500" s="1">
        <v>7453260264</v>
      </c>
      <c r="E500" s="1"/>
      <c r="F500" s="1" t="s">
        <v>1200</v>
      </c>
      <c r="G500" s="34" t="s">
        <v>96</v>
      </c>
      <c r="H500" s="37" t="s">
        <v>289</v>
      </c>
      <c r="I500" s="70"/>
    </row>
    <row r="501" spans="1:9" s="3" customFormat="1" ht="18.75" customHeight="1" x14ac:dyDescent="0.25">
      <c r="A501" s="74"/>
      <c r="B501" s="71"/>
      <c r="C501" s="1" t="s">
        <v>1201</v>
      </c>
      <c r="D501" s="1">
        <v>7447131817</v>
      </c>
      <c r="E501" s="1"/>
      <c r="F501" s="1" t="s">
        <v>1202</v>
      </c>
      <c r="G501" s="34" t="s">
        <v>96</v>
      </c>
      <c r="H501" s="37" t="s">
        <v>289</v>
      </c>
      <c r="I501" s="70"/>
    </row>
    <row r="502" spans="1:9" s="3" customFormat="1" ht="18.75" customHeight="1" x14ac:dyDescent="0.25">
      <c r="A502" s="74"/>
      <c r="B502" s="71"/>
      <c r="C502" s="1" t="s">
        <v>1203</v>
      </c>
      <c r="D502" s="1">
        <v>7447269766</v>
      </c>
      <c r="E502" s="1"/>
      <c r="F502" s="1" t="s">
        <v>1204</v>
      </c>
      <c r="G502" s="34" t="s">
        <v>96</v>
      </c>
      <c r="H502" s="37" t="s">
        <v>289</v>
      </c>
      <c r="I502" s="70"/>
    </row>
    <row r="503" spans="1:9" s="3" customFormat="1" ht="18.75" customHeight="1" x14ac:dyDescent="0.25">
      <c r="A503" s="74"/>
      <c r="B503" s="71"/>
      <c r="C503" s="1" t="s">
        <v>1205</v>
      </c>
      <c r="D503" s="1"/>
      <c r="E503" s="1"/>
      <c r="F503" s="1" t="s">
        <v>1206</v>
      </c>
      <c r="G503" s="34" t="s">
        <v>96</v>
      </c>
      <c r="H503" s="37" t="s">
        <v>289</v>
      </c>
      <c r="I503" s="70"/>
    </row>
    <row r="504" spans="1:9" s="3" customFormat="1" ht="18.75" customHeight="1" x14ac:dyDescent="0.25">
      <c r="A504" s="74"/>
      <c r="B504" s="71"/>
      <c r="C504" s="1" t="s">
        <v>1207</v>
      </c>
      <c r="D504" s="1">
        <v>7451375750</v>
      </c>
      <c r="E504" s="1"/>
      <c r="F504" s="1" t="s">
        <v>1208</v>
      </c>
      <c r="G504" s="34" t="s">
        <v>96</v>
      </c>
      <c r="H504" s="37" t="s">
        <v>289</v>
      </c>
      <c r="I504" s="70"/>
    </row>
    <row r="505" spans="1:9" s="3" customFormat="1" ht="18.75" customHeight="1" x14ac:dyDescent="0.25">
      <c r="A505" s="74"/>
      <c r="B505" s="71"/>
      <c r="C505" s="1" t="s">
        <v>1209</v>
      </c>
      <c r="D505" s="1">
        <v>7448153073</v>
      </c>
      <c r="E505" s="1"/>
      <c r="F505" s="1" t="s">
        <v>1210</v>
      </c>
      <c r="G505" s="34" t="s">
        <v>96</v>
      </c>
      <c r="H505" s="37" t="s">
        <v>289</v>
      </c>
      <c r="I505" s="70"/>
    </row>
    <row r="506" spans="1:9" s="3" customFormat="1" ht="18.75" customHeight="1" x14ac:dyDescent="0.25">
      <c r="A506" s="74"/>
      <c r="B506" s="71"/>
      <c r="C506" s="1" t="s">
        <v>1211</v>
      </c>
      <c r="D506" s="9">
        <v>7447233150</v>
      </c>
      <c r="E506" s="1"/>
      <c r="F506" s="1" t="s">
        <v>1212</v>
      </c>
      <c r="G506" s="34" t="s">
        <v>96</v>
      </c>
      <c r="H506" s="37" t="s">
        <v>289</v>
      </c>
      <c r="I506" s="70"/>
    </row>
    <row r="507" spans="1:9" s="3" customFormat="1" ht="18.75" customHeight="1" x14ac:dyDescent="0.25">
      <c r="A507" s="74"/>
      <c r="B507" s="71"/>
      <c r="C507" s="1" t="s">
        <v>1213</v>
      </c>
      <c r="D507" s="1">
        <v>7447226770</v>
      </c>
      <c r="E507" s="1"/>
      <c r="F507" s="1" t="s">
        <v>1214</v>
      </c>
      <c r="G507" s="34" t="s">
        <v>96</v>
      </c>
      <c r="H507" s="37" t="s">
        <v>289</v>
      </c>
      <c r="I507" s="70"/>
    </row>
    <row r="508" spans="1:9" s="3" customFormat="1" ht="18.75" customHeight="1" x14ac:dyDescent="0.25">
      <c r="A508" s="74"/>
      <c r="B508" s="71"/>
      <c r="C508" s="1" t="s">
        <v>1215</v>
      </c>
      <c r="D508" s="1">
        <v>7447188041</v>
      </c>
      <c r="E508" s="1"/>
      <c r="F508" s="1" t="s">
        <v>1216</v>
      </c>
      <c r="G508" s="34" t="s">
        <v>96</v>
      </c>
      <c r="H508" s="37" t="s">
        <v>289</v>
      </c>
      <c r="I508" s="70"/>
    </row>
    <row r="509" spans="1:9" s="3" customFormat="1" ht="18.75" customHeight="1" x14ac:dyDescent="0.25">
      <c r="A509" s="74"/>
      <c r="B509" s="71"/>
      <c r="C509" s="1" t="s">
        <v>695</v>
      </c>
      <c r="D509" s="1">
        <v>7448059401</v>
      </c>
      <c r="E509" s="1"/>
      <c r="F509" s="1" t="s">
        <v>1217</v>
      </c>
      <c r="G509" s="34" t="s">
        <v>96</v>
      </c>
      <c r="H509" s="37" t="s">
        <v>289</v>
      </c>
      <c r="I509" s="70"/>
    </row>
    <row r="510" spans="1:9" s="3" customFormat="1" ht="18.75" customHeight="1" x14ac:dyDescent="0.25">
      <c r="A510" s="74"/>
      <c r="B510" s="71"/>
      <c r="C510" s="1" t="s">
        <v>1218</v>
      </c>
      <c r="D510" s="1">
        <v>7448198684</v>
      </c>
      <c r="E510" s="1"/>
      <c r="F510" s="1" t="s">
        <v>1219</v>
      </c>
      <c r="G510" s="34" t="s">
        <v>96</v>
      </c>
      <c r="H510" s="37" t="s">
        <v>289</v>
      </c>
      <c r="I510" s="70"/>
    </row>
    <row r="511" spans="1:9" s="3" customFormat="1" ht="18.75" customHeight="1" x14ac:dyDescent="0.25">
      <c r="A511" s="74"/>
      <c r="B511" s="71"/>
      <c r="C511" s="1" t="s">
        <v>1220</v>
      </c>
      <c r="D511" s="260" t="s">
        <v>1221</v>
      </c>
      <c r="E511" s="1"/>
      <c r="F511" s="1" t="s">
        <v>1222</v>
      </c>
      <c r="G511" s="34" t="s">
        <v>96</v>
      </c>
      <c r="H511" s="37" t="s">
        <v>289</v>
      </c>
      <c r="I511" s="70"/>
    </row>
    <row r="512" spans="1:9" s="3" customFormat="1" ht="18.75" customHeight="1" x14ac:dyDescent="0.25">
      <c r="A512" s="74"/>
      <c r="B512" s="71"/>
      <c r="C512" s="1" t="s">
        <v>1223</v>
      </c>
      <c r="D512" s="258" t="s">
        <v>1224</v>
      </c>
      <c r="E512" s="1"/>
      <c r="F512" s="1" t="s">
        <v>1225</v>
      </c>
      <c r="G512" s="34" t="s">
        <v>96</v>
      </c>
      <c r="H512" s="37" t="s">
        <v>289</v>
      </c>
      <c r="I512" s="70"/>
    </row>
    <row r="513" spans="1:9" s="3" customFormat="1" ht="18.75" customHeight="1" x14ac:dyDescent="0.25">
      <c r="A513" s="74"/>
      <c r="B513" s="71"/>
      <c r="C513" s="1" t="s">
        <v>1226</v>
      </c>
      <c r="D513" s="1"/>
      <c r="E513" s="1"/>
      <c r="F513" s="1" t="s">
        <v>1227</v>
      </c>
      <c r="G513" s="34" t="s">
        <v>117</v>
      </c>
      <c r="H513" s="37" t="s">
        <v>289</v>
      </c>
      <c r="I513" s="70"/>
    </row>
    <row r="514" spans="1:9" s="3" customFormat="1" ht="18.75" customHeight="1" x14ac:dyDescent="0.25">
      <c r="A514" s="74"/>
      <c r="B514" s="71"/>
      <c r="C514" s="1" t="s">
        <v>1228</v>
      </c>
      <c r="D514" s="9">
        <v>7451407225</v>
      </c>
      <c r="E514" s="1"/>
      <c r="F514" s="1" t="s">
        <v>1229</v>
      </c>
      <c r="G514" s="34" t="s">
        <v>96</v>
      </c>
      <c r="H514" s="37" t="s">
        <v>289</v>
      </c>
      <c r="I514" s="70"/>
    </row>
    <row r="515" spans="1:9" s="3" customFormat="1" ht="18.75" customHeight="1" x14ac:dyDescent="0.25">
      <c r="A515" s="74"/>
      <c r="B515" s="71"/>
      <c r="C515" s="1" t="s">
        <v>1230</v>
      </c>
      <c r="D515" s="9">
        <v>7451320214</v>
      </c>
      <c r="E515" s="1"/>
      <c r="F515" s="1" t="s">
        <v>1231</v>
      </c>
      <c r="G515" s="34" t="s">
        <v>96</v>
      </c>
      <c r="H515" s="37" t="s">
        <v>289</v>
      </c>
      <c r="I515" s="70"/>
    </row>
    <row r="516" spans="1:9" s="3" customFormat="1" ht="18.75" customHeight="1" x14ac:dyDescent="0.25">
      <c r="A516" s="74"/>
      <c r="B516" s="71"/>
      <c r="C516" s="1" t="s">
        <v>1232</v>
      </c>
      <c r="D516" s="1">
        <v>7449122790</v>
      </c>
      <c r="E516" s="1"/>
      <c r="F516" s="1" t="s">
        <v>1233</v>
      </c>
      <c r="G516" s="34" t="s">
        <v>96</v>
      </c>
      <c r="H516" s="37" t="s">
        <v>289</v>
      </c>
      <c r="I516" s="70"/>
    </row>
    <row r="517" spans="1:9" s="3" customFormat="1" ht="18.75" customHeight="1" x14ac:dyDescent="0.25">
      <c r="A517" s="74"/>
      <c r="B517" s="71"/>
      <c r="C517" s="1" t="s">
        <v>1234</v>
      </c>
      <c r="D517" s="1"/>
      <c r="E517" s="1"/>
      <c r="F517" s="1" t="s">
        <v>1235</v>
      </c>
      <c r="G517" s="34" t="s">
        <v>96</v>
      </c>
      <c r="H517" s="37" t="s">
        <v>289</v>
      </c>
      <c r="I517" s="70"/>
    </row>
    <row r="518" spans="1:9" s="3" customFormat="1" ht="18.75" customHeight="1" x14ac:dyDescent="0.25">
      <c r="A518" s="74"/>
      <c r="B518" s="71"/>
      <c r="C518" s="1" t="s">
        <v>1236</v>
      </c>
      <c r="D518" s="1">
        <v>7447045438</v>
      </c>
      <c r="E518" s="1"/>
      <c r="F518" s="1" t="s">
        <v>1237</v>
      </c>
      <c r="G518" s="34" t="s">
        <v>96</v>
      </c>
      <c r="H518" s="37" t="s">
        <v>289</v>
      </c>
      <c r="I518" s="70"/>
    </row>
    <row r="519" spans="1:9" s="3" customFormat="1" ht="18.75" customHeight="1" x14ac:dyDescent="0.25">
      <c r="A519" s="74"/>
      <c r="B519" s="71"/>
      <c r="C519" s="1" t="s">
        <v>1238</v>
      </c>
      <c r="D519" s="1">
        <v>7451384384</v>
      </c>
      <c r="E519" s="1"/>
      <c r="F519" s="1" t="s">
        <v>1239</v>
      </c>
      <c r="G519" s="34" t="s">
        <v>96</v>
      </c>
      <c r="H519" s="37" t="s">
        <v>289</v>
      </c>
      <c r="I519" s="70"/>
    </row>
    <row r="520" spans="1:9" s="3" customFormat="1" ht="18.75" customHeight="1" x14ac:dyDescent="0.25">
      <c r="A520" s="74"/>
      <c r="B520" s="71"/>
      <c r="C520" s="1" t="s">
        <v>1240</v>
      </c>
      <c r="D520" s="1">
        <v>7449110435</v>
      </c>
      <c r="E520" s="1"/>
      <c r="F520" s="1" t="s">
        <v>1241</v>
      </c>
      <c r="G520" s="34" t="s">
        <v>96</v>
      </c>
      <c r="H520" s="37" t="s">
        <v>289</v>
      </c>
      <c r="I520" s="70"/>
    </row>
    <row r="521" spans="1:9" s="3" customFormat="1" ht="18.75" customHeight="1" x14ac:dyDescent="0.25">
      <c r="A521" s="74"/>
      <c r="B521" s="71"/>
      <c r="C521" s="1" t="s">
        <v>1242</v>
      </c>
      <c r="D521" s="286" t="s">
        <v>1243</v>
      </c>
      <c r="E521" s="1"/>
      <c r="F521" s="1" t="s">
        <v>1244</v>
      </c>
      <c r="G521" s="34" t="s">
        <v>96</v>
      </c>
      <c r="H521" s="37" t="s">
        <v>289</v>
      </c>
      <c r="I521" s="70"/>
    </row>
    <row r="522" spans="1:9" s="3" customFormat="1" ht="18.75" customHeight="1" x14ac:dyDescent="0.25">
      <c r="A522" s="74"/>
      <c r="B522" s="71"/>
      <c r="C522" s="1" t="s">
        <v>1245</v>
      </c>
      <c r="D522" s="1">
        <v>7451092335</v>
      </c>
      <c r="E522" s="1"/>
      <c r="F522" s="1" t="s">
        <v>1246</v>
      </c>
      <c r="G522" s="34" t="s">
        <v>96</v>
      </c>
      <c r="H522" s="37" t="s">
        <v>289</v>
      </c>
      <c r="I522" s="70"/>
    </row>
    <row r="523" spans="1:9" s="3" customFormat="1" ht="18.75" customHeight="1" x14ac:dyDescent="0.25">
      <c r="A523" s="74"/>
      <c r="B523" s="71"/>
      <c r="C523" s="1" t="s">
        <v>1247</v>
      </c>
      <c r="D523" s="1">
        <v>7449047448</v>
      </c>
      <c r="E523" s="1"/>
      <c r="F523" s="1" t="s">
        <v>1248</v>
      </c>
      <c r="G523" s="34" t="s">
        <v>96</v>
      </c>
      <c r="H523" s="37" t="s">
        <v>289</v>
      </c>
      <c r="I523" s="70"/>
    </row>
    <row r="524" spans="1:9" s="3" customFormat="1" ht="18.75" customHeight="1" x14ac:dyDescent="0.25">
      <c r="A524" s="74"/>
      <c r="B524" s="71"/>
      <c r="C524" s="1" t="s">
        <v>1249</v>
      </c>
      <c r="D524" s="1">
        <v>7449060720</v>
      </c>
      <c r="E524" s="1"/>
      <c r="F524" s="1" t="s">
        <v>1250</v>
      </c>
      <c r="G524" s="34" t="s">
        <v>96</v>
      </c>
      <c r="H524" s="37" t="s">
        <v>289</v>
      </c>
      <c r="I524" s="70"/>
    </row>
    <row r="525" spans="1:9" s="3" customFormat="1" ht="18.75" customHeight="1" x14ac:dyDescent="0.25">
      <c r="A525" s="74"/>
      <c r="B525" s="71"/>
      <c r="C525" s="1" t="s">
        <v>1251</v>
      </c>
      <c r="D525" s="9">
        <v>7449007830</v>
      </c>
      <c r="E525" s="1"/>
      <c r="F525" s="1" t="s">
        <v>1252</v>
      </c>
      <c r="G525" s="34" t="s">
        <v>96</v>
      </c>
      <c r="H525" s="37" t="s">
        <v>289</v>
      </c>
      <c r="I525" s="70"/>
    </row>
    <row r="526" spans="1:9" s="3" customFormat="1" ht="18.75" customHeight="1" x14ac:dyDescent="0.25">
      <c r="A526" s="74"/>
      <c r="B526" s="71"/>
      <c r="C526" s="1" t="s">
        <v>1253</v>
      </c>
      <c r="D526" s="9">
        <v>7449119766</v>
      </c>
      <c r="E526" s="1"/>
      <c r="F526" s="1" t="s">
        <v>1254</v>
      </c>
      <c r="G526" s="34" t="s">
        <v>96</v>
      </c>
      <c r="H526" s="37" t="s">
        <v>289</v>
      </c>
      <c r="I526" s="70"/>
    </row>
    <row r="527" spans="1:9" s="3" customFormat="1" ht="18.75" customHeight="1" x14ac:dyDescent="0.25">
      <c r="A527" s="74"/>
      <c r="B527" s="71"/>
      <c r="C527" s="1" t="s">
        <v>1255</v>
      </c>
      <c r="D527" s="258" t="s">
        <v>1256</v>
      </c>
      <c r="E527" s="1"/>
      <c r="F527" s="1" t="s">
        <v>1257</v>
      </c>
      <c r="G527" s="34" t="s">
        <v>96</v>
      </c>
      <c r="H527" s="37" t="s">
        <v>289</v>
      </c>
      <c r="I527" s="70"/>
    </row>
    <row r="528" spans="1:9" s="3" customFormat="1" ht="18.75" customHeight="1" x14ac:dyDescent="0.25">
      <c r="A528" s="74"/>
      <c r="B528" s="71"/>
      <c r="C528" s="1" t="s">
        <v>1258</v>
      </c>
      <c r="D528" s="258" t="s">
        <v>1259</v>
      </c>
      <c r="E528" s="1"/>
      <c r="F528" s="1" t="s">
        <v>1260</v>
      </c>
      <c r="G528" s="34" t="s">
        <v>96</v>
      </c>
      <c r="H528" s="37" t="s">
        <v>289</v>
      </c>
      <c r="I528" s="70"/>
    </row>
    <row r="529" spans="1:9" s="3" customFormat="1" ht="18.75" customHeight="1" x14ac:dyDescent="0.25">
      <c r="A529" s="74"/>
      <c r="B529" s="71"/>
      <c r="C529" s="1" t="s">
        <v>1261</v>
      </c>
      <c r="D529" s="258" t="s">
        <v>1262</v>
      </c>
      <c r="E529" s="1"/>
      <c r="F529" s="1" t="s">
        <v>1263</v>
      </c>
      <c r="G529" s="34" t="s">
        <v>96</v>
      </c>
      <c r="H529" s="37" t="s">
        <v>289</v>
      </c>
      <c r="I529" s="70"/>
    </row>
    <row r="530" spans="1:9" s="3" customFormat="1" ht="18.75" customHeight="1" x14ac:dyDescent="0.25">
      <c r="A530" s="74"/>
      <c r="B530" s="71"/>
      <c r="C530" s="1" t="s">
        <v>1264</v>
      </c>
      <c r="D530" s="270" t="s">
        <v>1265</v>
      </c>
      <c r="E530" s="1"/>
      <c r="F530" s="1" t="s">
        <v>1266</v>
      </c>
      <c r="G530" s="34" t="s">
        <v>96</v>
      </c>
      <c r="H530" s="37" t="s">
        <v>289</v>
      </c>
      <c r="I530" s="70"/>
    </row>
    <row r="531" spans="1:9" s="3" customFormat="1" ht="18.75" customHeight="1" x14ac:dyDescent="0.25">
      <c r="A531" s="74"/>
      <c r="B531" s="71"/>
      <c r="C531" s="1"/>
      <c r="D531" s="270"/>
      <c r="E531" s="1"/>
      <c r="F531" s="1" t="s">
        <v>1289</v>
      </c>
      <c r="G531" s="1"/>
      <c r="H531" s="37" t="s">
        <v>289</v>
      </c>
      <c r="I531" s="70"/>
    </row>
    <row r="532" spans="1:9" s="3" customFormat="1" ht="18.75" customHeight="1" x14ac:dyDescent="0.25">
      <c r="A532" s="74"/>
      <c r="B532" s="71"/>
      <c r="C532" s="1"/>
      <c r="D532" s="270"/>
      <c r="E532" s="1"/>
      <c r="F532" s="1" t="s">
        <v>1290</v>
      </c>
      <c r="G532" s="1"/>
      <c r="H532" s="37" t="s">
        <v>289</v>
      </c>
      <c r="I532" s="70"/>
    </row>
    <row r="533" spans="1:9" s="3" customFormat="1" ht="18.75" customHeight="1" x14ac:dyDescent="0.25">
      <c r="A533" s="74"/>
      <c r="B533" s="71"/>
      <c r="C533" s="1"/>
      <c r="D533" s="270"/>
      <c r="E533" s="1"/>
      <c r="F533" s="1" t="s">
        <v>1291</v>
      </c>
      <c r="G533" s="1"/>
      <c r="H533" s="37" t="s">
        <v>289</v>
      </c>
      <c r="I533" s="70"/>
    </row>
    <row r="534" spans="1:9" s="3" customFormat="1" ht="18.75" customHeight="1" x14ac:dyDescent="0.25">
      <c r="A534" s="74"/>
      <c r="B534" s="71"/>
      <c r="C534" s="1"/>
      <c r="D534" s="270"/>
      <c r="E534" s="1"/>
      <c r="F534" s="1" t="s">
        <v>1292</v>
      </c>
      <c r="G534" s="1"/>
      <c r="H534" s="37" t="s">
        <v>289</v>
      </c>
      <c r="I534" s="70"/>
    </row>
    <row r="535" spans="1:9" s="3" customFormat="1" ht="18.75" customHeight="1" x14ac:dyDescent="0.25">
      <c r="A535" s="74"/>
      <c r="B535" s="71"/>
      <c r="C535" s="1"/>
      <c r="D535" s="270"/>
      <c r="E535" s="1"/>
      <c r="F535" s="1" t="s">
        <v>1293</v>
      </c>
      <c r="G535" s="1"/>
      <c r="H535" s="37" t="s">
        <v>289</v>
      </c>
      <c r="I535" s="70"/>
    </row>
    <row r="536" spans="1:9" s="3" customFormat="1" ht="18.75" customHeight="1" x14ac:dyDescent="0.25">
      <c r="A536" s="74"/>
      <c r="B536" s="71"/>
      <c r="C536" s="1"/>
      <c r="D536" s="270"/>
      <c r="E536" s="1"/>
      <c r="F536" s="1" t="s">
        <v>1294</v>
      </c>
      <c r="G536" s="1"/>
      <c r="H536" s="37" t="s">
        <v>289</v>
      </c>
      <c r="I536" s="70"/>
    </row>
    <row r="537" spans="1:9" s="3" customFormat="1" ht="18.75" customHeight="1" x14ac:dyDescent="0.25">
      <c r="A537" s="74"/>
      <c r="B537" s="71"/>
      <c r="C537" s="1"/>
      <c r="D537" s="270"/>
      <c r="E537" s="1"/>
      <c r="F537" s="1" t="s">
        <v>1295</v>
      </c>
      <c r="G537" s="1"/>
      <c r="H537" s="37" t="s">
        <v>289</v>
      </c>
      <c r="I537" s="70"/>
    </row>
    <row r="538" spans="1:9" s="3" customFormat="1" ht="18.75" customHeight="1" x14ac:dyDescent="0.25">
      <c r="A538" s="74"/>
      <c r="B538" s="71"/>
      <c r="C538" s="1"/>
      <c r="D538" s="270"/>
      <c r="E538" s="1"/>
      <c r="F538" s="1" t="s">
        <v>1296</v>
      </c>
      <c r="G538" s="1"/>
      <c r="H538" s="37" t="s">
        <v>289</v>
      </c>
      <c r="I538" s="70"/>
    </row>
    <row r="539" spans="1:9" s="3" customFormat="1" ht="18.75" customHeight="1" x14ac:dyDescent="0.25">
      <c r="A539" s="74"/>
      <c r="B539" s="71"/>
      <c r="C539" s="1"/>
      <c r="D539" s="270"/>
      <c r="E539" s="1"/>
      <c r="F539" s="1" t="s">
        <v>1297</v>
      </c>
      <c r="G539" s="1"/>
      <c r="H539" s="37" t="s">
        <v>289</v>
      </c>
      <c r="I539" s="70"/>
    </row>
    <row r="540" spans="1:9" s="3" customFormat="1" ht="18.75" customHeight="1" x14ac:dyDescent="0.25">
      <c r="A540" s="74"/>
      <c r="B540" s="71"/>
      <c r="C540" s="1"/>
      <c r="D540" s="270"/>
      <c r="E540" s="1"/>
      <c r="F540" s="1" t="s">
        <v>1298</v>
      </c>
      <c r="G540" s="1"/>
      <c r="H540" s="37" t="s">
        <v>289</v>
      </c>
      <c r="I540" s="70"/>
    </row>
    <row r="541" spans="1:9" s="3" customFormat="1" ht="18.75" customHeight="1" x14ac:dyDescent="0.25">
      <c r="A541" s="74"/>
      <c r="B541" s="71"/>
      <c r="C541" s="1"/>
      <c r="D541" s="270"/>
      <c r="E541" s="1"/>
      <c r="F541" s="1" t="s">
        <v>1299</v>
      </c>
      <c r="G541" s="1"/>
      <c r="H541" s="37" t="s">
        <v>289</v>
      </c>
      <c r="I541" s="70"/>
    </row>
    <row r="542" spans="1:9" s="3" customFormat="1" ht="18.75" customHeight="1" x14ac:dyDescent="0.25">
      <c r="A542" s="74"/>
      <c r="B542" s="71"/>
      <c r="C542" s="1"/>
      <c r="D542" s="270"/>
      <c r="E542" s="1"/>
      <c r="F542" s="1" t="s">
        <v>1300</v>
      </c>
      <c r="G542" s="1"/>
      <c r="H542" s="37" t="s">
        <v>289</v>
      </c>
      <c r="I542" s="70"/>
    </row>
    <row r="543" spans="1:9" s="3" customFormat="1" ht="18.75" customHeight="1" x14ac:dyDescent="0.25">
      <c r="A543" s="74"/>
      <c r="B543" s="71"/>
      <c r="C543" s="1"/>
      <c r="D543" s="270"/>
      <c r="E543" s="1"/>
      <c r="F543" s="1" t="s">
        <v>1301</v>
      </c>
      <c r="G543" s="1"/>
      <c r="H543" s="37" t="s">
        <v>289</v>
      </c>
      <c r="I543" s="70"/>
    </row>
    <row r="544" spans="1:9" s="3" customFormat="1" ht="18.75" customHeight="1" x14ac:dyDescent="0.25">
      <c r="A544" s="74"/>
      <c r="B544" s="71"/>
      <c r="C544" s="1"/>
      <c r="D544" s="270"/>
      <c r="E544" s="1"/>
      <c r="F544" s="1" t="s">
        <v>1302</v>
      </c>
      <c r="G544" s="1"/>
      <c r="H544" s="37" t="s">
        <v>289</v>
      </c>
      <c r="I544" s="70"/>
    </row>
    <row r="545" spans="1:9" s="3" customFormat="1" ht="18.75" customHeight="1" x14ac:dyDescent="0.25">
      <c r="A545" s="74"/>
      <c r="B545" s="71"/>
      <c r="C545" s="1"/>
      <c r="D545" s="270"/>
      <c r="E545" s="1"/>
      <c r="F545" s="1" t="s">
        <v>1303</v>
      </c>
      <c r="G545" s="1"/>
      <c r="H545" s="37" t="s">
        <v>289</v>
      </c>
      <c r="I545" s="70"/>
    </row>
    <row r="546" spans="1:9" s="3" customFormat="1" ht="18.75" customHeight="1" x14ac:dyDescent="0.25">
      <c r="A546" s="74"/>
      <c r="B546" s="71"/>
      <c r="C546" s="1"/>
      <c r="D546" s="270"/>
      <c r="E546" s="1"/>
      <c r="F546" s="1" t="s">
        <v>1304</v>
      </c>
      <c r="G546" s="1"/>
      <c r="H546" s="37" t="s">
        <v>289</v>
      </c>
      <c r="I546" s="70"/>
    </row>
    <row r="547" spans="1:9" s="3" customFormat="1" ht="24.6" customHeight="1" x14ac:dyDescent="0.25">
      <c r="A547" s="74"/>
      <c r="B547" s="71"/>
      <c r="C547" s="1" t="s">
        <v>1306</v>
      </c>
      <c r="D547" s="270"/>
      <c r="E547" s="1"/>
      <c r="F547" s="1"/>
      <c r="G547" s="34" t="s">
        <v>2062</v>
      </c>
      <c r="H547" s="37" t="s">
        <v>289</v>
      </c>
      <c r="I547" s="70"/>
    </row>
    <row r="548" spans="1:9" s="3" customFormat="1" ht="28.15" customHeight="1" x14ac:dyDescent="0.25">
      <c r="A548" s="74"/>
      <c r="B548" s="71"/>
      <c r="C548" s="1" t="s">
        <v>1310</v>
      </c>
      <c r="D548" s="270"/>
      <c r="E548" s="1"/>
      <c r="F548" s="1"/>
      <c r="G548" s="1" t="s">
        <v>1340</v>
      </c>
      <c r="H548" s="37" t="s">
        <v>1285</v>
      </c>
      <c r="I548" s="70"/>
    </row>
    <row r="549" spans="1:9" s="3" customFormat="1" ht="29.45" customHeight="1" x14ac:dyDescent="0.25">
      <c r="A549" s="74"/>
      <c r="B549" s="71"/>
      <c r="C549" s="1" t="s">
        <v>1435</v>
      </c>
      <c r="D549" s="270"/>
      <c r="E549" s="1"/>
      <c r="F549" s="1"/>
      <c r="G549" s="34" t="s">
        <v>96</v>
      </c>
      <c r="H549" s="37" t="s">
        <v>1394</v>
      </c>
      <c r="I549" s="70"/>
    </row>
    <row r="550" spans="1:9" s="3" customFormat="1" ht="26.45" customHeight="1" x14ac:dyDescent="0.25">
      <c r="A550" s="74"/>
      <c r="B550" s="71"/>
      <c r="C550" s="1" t="s">
        <v>1311</v>
      </c>
      <c r="D550" s="270"/>
      <c r="E550" s="1"/>
      <c r="F550" s="1"/>
      <c r="G550" s="34" t="s">
        <v>96</v>
      </c>
      <c r="H550" s="37" t="s">
        <v>1285</v>
      </c>
      <c r="I550" s="70"/>
    </row>
    <row r="551" spans="1:9" s="3" customFormat="1" ht="26.45" customHeight="1" x14ac:dyDescent="0.25">
      <c r="A551" s="74"/>
      <c r="B551" s="71"/>
      <c r="C551" s="1" t="s">
        <v>1315</v>
      </c>
      <c r="D551" s="270"/>
      <c r="E551" s="1"/>
      <c r="F551" s="1"/>
      <c r="G551" s="34" t="s">
        <v>96</v>
      </c>
      <c r="H551" s="37"/>
      <c r="I551" s="70"/>
    </row>
    <row r="552" spans="1:9" s="3" customFormat="1" ht="26.45" customHeight="1" x14ac:dyDescent="0.25">
      <c r="A552" s="74"/>
      <c r="B552" s="71"/>
      <c r="C552" s="1" t="s">
        <v>1343</v>
      </c>
      <c r="D552" s="270"/>
      <c r="E552" s="1"/>
      <c r="F552" s="1"/>
      <c r="G552" s="34" t="s">
        <v>96</v>
      </c>
      <c r="H552" s="37" t="s">
        <v>1285</v>
      </c>
      <c r="I552" s="70"/>
    </row>
    <row r="553" spans="1:9" s="3" customFormat="1" ht="26.45" customHeight="1" x14ac:dyDescent="0.25">
      <c r="A553" s="74"/>
      <c r="B553" s="71"/>
      <c r="C553" s="1" t="s">
        <v>1344</v>
      </c>
      <c r="D553" s="270"/>
      <c r="E553" s="1"/>
      <c r="F553" s="1"/>
      <c r="G553" s="34" t="s">
        <v>96</v>
      </c>
      <c r="H553" s="37" t="s">
        <v>1285</v>
      </c>
      <c r="I553" s="70"/>
    </row>
    <row r="554" spans="1:9" s="3" customFormat="1" ht="24" customHeight="1" x14ac:dyDescent="0.25">
      <c r="A554" s="74"/>
      <c r="B554" s="71"/>
      <c r="C554" s="1" t="s">
        <v>1312</v>
      </c>
      <c r="D554" s="270"/>
      <c r="E554" s="1"/>
      <c r="F554" s="1"/>
      <c r="G554" s="34" t="s">
        <v>96</v>
      </c>
      <c r="H554" s="37" t="s">
        <v>1285</v>
      </c>
      <c r="I554" s="70"/>
    </row>
    <row r="555" spans="1:9" s="3" customFormat="1" ht="24" customHeight="1" x14ac:dyDescent="0.25">
      <c r="A555" s="74"/>
      <c r="B555" s="71"/>
      <c r="C555" s="1" t="s">
        <v>1314</v>
      </c>
      <c r="D555" s="270"/>
      <c r="E555" s="1"/>
      <c r="F555" s="1"/>
      <c r="G555" s="34" t="s">
        <v>96</v>
      </c>
      <c r="H555" s="37" t="s">
        <v>289</v>
      </c>
      <c r="I555" s="70"/>
    </row>
    <row r="556" spans="1:9" s="3" customFormat="1" ht="28.9" customHeight="1" x14ac:dyDescent="0.25">
      <c r="A556" s="74"/>
      <c r="B556" s="71"/>
      <c r="C556" s="1" t="s">
        <v>1313</v>
      </c>
      <c r="D556" s="270"/>
      <c r="E556" s="1"/>
      <c r="F556" s="1"/>
      <c r="G556" s="34" t="s">
        <v>96</v>
      </c>
      <c r="H556" s="37" t="s">
        <v>289</v>
      </c>
      <c r="I556" s="70"/>
    </row>
    <row r="557" spans="1:9" s="3" customFormat="1" ht="18.75" customHeight="1" x14ac:dyDescent="0.25">
      <c r="A557" s="74"/>
      <c r="B557" s="71"/>
      <c r="C557" s="1" t="s">
        <v>1267</v>
      </c>
      <c r="D557" s="9">
        <v>7452076047</v>
      </c>
      <c r="E557" s="1"/>
      <c r="F557" s="1" t="s">
        <v>1268</v>
      </c>
      <c r="G557" s="34" t="s">
        <v>96</v>
      </c>
      <c r="H557" s="37" t="s">
        <v>289</v>
      </c>
      <c r="I557" s="70"/>
    </row>
    <row r="558" spans="1:9" s="3" customFormat="1" ht="18.75" customHeight="1" x14ac:dyDescent="0.25">
      <c r="A558" s="74"/>
      <c r="B558" s="71"/>
      <c r="C558" s="9" t="s">
        <v>1269</v>
      </c>
      <c r="D558" s="284"/>
      <c r="E558" s="9"/>
      <c r="F558" s="287" t="s">
        <v>1270</v>
      </c>
      <c r="G558" s="34" t="s">
        <v>96</v>
      </c>
      <c r="H558" s="37" t="s">
        <v>289</v>
      </c>
      <c r="I558" s="70"/>
    </row>
    <row r="559" spans="1:9" s="3" customFormat="1" ht="18.75" customHeight="1" x14ac:dyDescent="0.25">
      <c r="A559" s="74"/>
      <c r="B559" s="71"/>
      <c r="C559" s="9" t="s">
        <v>1271</v>
      </c>
      <c r="D559" s="284"/>
      <c r="E559" s="9"/>
      <c r="F559" s="287" t="s">
        <v>1270</v>
      </c>
      <c r="G559" s="34" t="s">
        <v>96</v>
      </c>
      <c r="H559" s="37" t="s">
        <v>289</v>
      </c>
      <c r="I559" s="70"/>
    </row>
    <row r="560" spans="1:9" ht="30" x14ac:dyDescent="0.25">
      <c r="A560" s="73"/>
      <c r="B560" s="32"/>
      <c r="C560" s="1" t="s">
        <v>1280</v>
      </c>
      <c r="D560" s="1">
        <v>7444050398</v>
      </c>
      <c r="E560" s="9"/>
      <c r="F560" s="275" t="s">
        <v>1283</v>
      </c>
      <c r="G560" s="1" t="s">
        <v>1281</v>
      </c>
      <c r="H560" s="88" t="s">
        <v>1282</v>
      </c>
    </row>
    <row r="561" spans="1:8" ht="30" x14ac:dyDescent="0.25">
      <c r="A561" s="73"/>
      <c r="C561" s="1" t="s">
        <v>1319</v>
      </c>
      <c r="D561" s="258" t="s">
        <v>1320</v>
      </c>
      <c r="E561" s="9"/>
      <c r="F561" s="1" t="s">
        <v>1322</v>
      </c>
      <c r="G561" s="34" t="s">
        <v>1321</v>
      </c>
      <c r="H561" s="88" t="s">
        <v>1282</v>
      </c>
    </row>
    <row r="562" spans="1:8" ht="30" x14ac:dyDescent="0.25">
      <c r="A562" s="73"/>
      <c r="C562" s="1" t="s">
        <v>1329</v>
      </c>
      <c r="D562" s="258"/>
      <c r="E562" s="9"/>
      <c r="F562" s="1"/>
      <c r="G562" s="34" t="s">
        <v>1331</v>
      </c>
      <c r="H562" s="88" t="s">
        <v>1282</v>
      </c>
    </row>
    <row r="563" spans="1:8" ht="30" x14ac:dyDescent="0.25">
      <c r="A563" s="73"/>
      <c r="C563" s="1" t="s">
        <v>1332</v>
      </c>
      <c r="D563" s="258" t="s">
        <v>1333</v>
      </c>
      <c r="E563" s="9"/>
      <c r="F563" s="1"/>
      <c r="G563" s="34" t="s">
        <v>1331</v>
      </c>
      <c r="H563" s="88" t="s">
        <v>1282</v>
      </c>
    </row>
    <row r="564" spans="1:8" x14ac:dyDescent="0.25">
      <c r="A564" s="73"/>
      <c r="C564" s="1" t="s">
        <v>1334</v>
      </c>
      <c r="D564" s="258" t="s">
        <v>1335</v>
      </c>
      <c r="E564" s="9"/>
      <c r="F564" s="1" t="s">
        <v>1336</v>
      </c>
      <c r="G564" s="34" t="s">
        <v>96</v>
      </c>
      <c r="H564" s="37" t="s">
        <v>289</v>
      </c>
    </row>
    <row r="565" spans="1:8" x14ac:dyDescent="0.25">
      <c r="A565" s="73"/>
      <c r="C565" s="1" t="s">
        <v>1337</v>
      </c>
      <c r="D565" s="175">
        <v>7447269318</v>
      </c>
      <c r="E565" s="9"/>
      <c r="F565" s="1" t="s">
        <v>1338</v>
      </c>
      <c r="G565" s="34" t="s">
        <v>96</v>
      </c>
      <c r="H565" s="37" t="s">
        <v>289</v>
      </c>
    </row>
    <row r="566" spans="1:8" ht="43.15" customHeight="1" x14ac:dyDescent="0.25">
      <c r="A566" s="73"/>
      <c r="C566" s="1" t="s">
        <v>1323</v>
      </c>
      <c r="D566" s="258" t="s">
        <v>1325</v>
      </c>
      <c r="E566" s="9"/>
      <c r="F566" s="1" t="s">
        <v>1326</v>
      </c>
      <c r="G566" s="34" t="s">
        <v>1324</v>
      </c>
      <c r="H566" s="88" t="s">
        <v>1282</v>
      </c>
    </row>
    <row r="567" spans="1:8" x14ac:dyDescent="0.25">
      <c r="A567" s="73"/>
      <c r="C567" s="1" t="s">
        <v>1351</v>
      </c>
      <c r="D567" s="258" t="s">
        <v>1353</v>
      </c>
      <c r="E567" s="9"/>
      <c r="F567" s="1"/>
      <c r="G567" s="34" t="s">
        <v>1437</v>
      </c>
      <c r="H567" s="88" t="s">
        <v>1273</v>
      </c>
    </row>
    <row r="568" spans="1:8" x14ac:dyDescent="0.25">
      <c r="A568" s="73"/>
      <c r="C568" s="1" t="s">
        <v>1352</v>
      </c>
      <c r="D568" s="258" t="s">
        <v>1354</v>
      </c>
      <c r="E568" s="9"/>
      <c r="F568" s="1"/>
      <c r="G568" s="34" t="s">
        <v>51</v>
      </c>
      <c r="H568" s="88" t="s">
        <v>1273</v>
      </c>
    </row>
    <row r="569" spans="1:8" ht="30" x14ac:dyDescent="0.25">
      <c r="A569" s="73"/>
      <c r="C569" s="1" t="s">
        <v>1349</v>
      </c>
      <c r="D569" s="258" t="s">
        <v>1356</v>
      </c>
      <c r="E569" s="9"/>
      <c r="F569" s="175" t="s">
        <v>1357</v>
      </c>
      <c r="G569" s="34" t="s">
        <v>96</v>
      </c>
      <c r="H569" s="88" t="s">
        <v>1282</v>
      </c>
    </row>
    <row r="570" spans="1:8" ht="30" x14ac:dyDescent="0.25">
      <c r="A570" s="73"/>
      <c r="C570" s="1" t="s">
        <v>1359</v>
      </c>
      <c r="D570" s="258" t="s">
        <v>1358</v>
      </c>
      <c r="E570" s="9"/>
      <c r="F570" s="1" t="s">
        <v>1360</v>
      </c>
      <c r="G570" s="34" t="s">
        <v>96</v>
      </c>
      <c r="H570" s="88" t="s">
        <v>1282</v>
      </c>
    </row>
    <row r="571" spans="1:8" ht="30" x14ac:dyDescent="0.25">
      <c r="A571" s="73"/>
      <c r="C571" s="1" t="s">
        <v>1361</v>
      </c>
      <c r="D571" s="258" t="s">
        <v>1362</v>
      </c>
      <c r="E571" s="9"/>
      <c r="F571" s="1" t="s">
        <v>1363</v>
      </c>
      <c r="G571" s="34" t="s">
        <v>1331</v>
      </c>
      <c r="H571" s="88" t="s">
        <v>1282</v>
      </c>
    </row>
    <row r="572" spans="1:8" ht="30" x14ac:dyDescent="0.25">
      <c r="A572" s="73"/>
      <c r="C572" s="1" t="s">
        <v>1364</v>
      </c>
      <c r="D572" s="258" t="s">
        <v>1366</v>
      </c>
      <c r="E572" s="9"/>
      <c r="F572" s="1" t="s">
        <v>1365</v>
      </c>
      <c r="G572" s="34" t="s">
        <v>117</v>
      </c>
      <c r="H572" s="88" t="s">
        <v>1282</v>
      </c>
    </row>
    <row r="573" spans="1:8" ht="30" x14ac:dyDescent="0.25">
      <c r="A573" s="73"/>
      <c r="C573" s="1" t="s">
        <v>1367</v>
      </c>
      <c r="D573" s="258" t="s">
        <v>1369</v>
      </c>
      <c r="E573" s="9"/>
      <c r="F573" s="1"/>
      <c r="G573" s="34" t="s">
        <v>1368</v>
      </c>
      <c r="H573" s="88" t="s">
        <v>1282</v>
      </c>
    </row>
    <row r="574" spans="1:8" x14ac:dyDescent="0.25">
      <c r="A574" s="73"/>
      <c r="C574" s="1" t="s">
        <v>1371</v>
      </c>
      <c r="D574" s="258"/>
      <c r="E574" s="9">
        <v>7456000761</v>
      </c>
      <c r="F574" s="275" t="s">
        <v>1372</v>
      </c>
      <c r="G574" s="34" t="s">
        <v>82</v>
      </c>
      <c r="H574" s="88" t="s">
        <v>1273</v>
      </c>
    </row>
    <row r="575" spans="1:8" x14ac:dyDescent="0.25">
      <c r="A575" s="73"/>
      <c r="C575" s="1" t="s">
        <v>1378</v>
      </c>
      <c r="D575" s="258" t="s">
        <v>1379</v>
      </c>
      <c r="E575" s="9"/>
      <c r="F575" s="1" t="s">
        <v>1380</v>
      </c>
      <c r="G575" s="34" t="s">
        <v>96</v>
      </c>
      <c r="H575" s="88" t="s">
        <v>1389</v>
      </c>
    </row>
    <row r="576" spans="1:8" ht="30" x14ac:dyDescent="0.25">
      <c r="A576" s="73"/>
      <c r="C576" s="1" t="s">
        <v>1386</v>
      </c>
      <c r="D576" s="258" t="s">
        <v>1387</v>
      </c>
      <c r="E576" s="9"/>
      <c r="F576" s="1"/>
      <c r="G576" s="34" t="s">
        <v>82</v>
      </c>
      <c r="H576" s="88" t="s">
        <v>118</v>
      </c>
    </row>
    <row r="577" spans="1:8" ht="30" x14ac:dyDescent="0.25">
      <c r="A577" s="73"/>
      <c r="C577" s="1" t="s">
        <v>1343</v>
      </c>
      <c r="D577" s="258"/>
      <c r="E577" s="9"/>
      <c r="F577" s="1"/>
      <c r="G577" s="34" t="s">
        <v>96</v>
      </c>
      <c r="H577" s="88" t="s">
        <v>118</v>
      </c>
    </row>
    <row r="578" spans="1:8" ht="30" x14ac:dyDescent="0.25">
      <c r="A578" s="73"/>
      <c r="C578" s="5" t="s">
        <v>1390</v>
      </c>
      <c r="D578" s="288"/>
      <c r="E578" s="9"/>
      <c r="F578" s="1"/>
      <c r="G578" s="34"/>
      <c r="H578" s="88" t="s">
        <v>118</v>
      </c>
    </row>
    <row r="579" spans="1:8" ht="30" x14ac:dyDescent="0.25">
      <c r="A579" s="73"/>
      <c r="C579" s="102" t="s">
        <v>1391</v>
      </c>
      <c r="D579" s="102">
        <v>7415077596</v>
      </c>
      <c r="E579" s="289"/>
      <c r="F579" s="1"/>
      <c r="G579" s="34" t="s">
        <v>117</v>
      </c>
      <c r="H579" s="88" t="s">
        <v>118</v>
      </c>
    </row>
    <row r="580" spans="1:8" ht="15.75" x14ac:dyDescent="0.25">
      <c r="A580" s="73"/>
      <c r="C580" s="238" t="s">
        <v>1388</v>
      </c>
      <c r="D580" s="258"/>
      <c r="E580" s="289"/>
      <c r="F580" s="1"/>
      <c r="G580" s="34" t="s">
        <v>96</v>
      </c>
      <c r="H580" s="88" t="s">
        <v>1389</v>
      </c>
    </row>
    <row r="581" spans="1:8" ht="25.5" x14ac:dyDescent="0.25">
      <c r="A581" s="73"/>
      <c r="C581" s="102" t="s">
        <v>1392</v>
      </c>
      <c r="D581" s="103">
        <v>742903182286</v>
      </c>
      <c r="E581" s="289"/>
      <c r="F581" s="1"/>
      <c r="G581" s="34" t="s">
        <v>1436</v>
      </c>
      <c r="H581" s="88" t="s">
        <v>1389</v>
      </c>
    </row>
    <row r="582" spans="1:8" ht="30" x14ac:dyDescent="0.25">
      <c r="A582" s="73"/>
      <c r="C582" s="102" t="s">
        <v>1330</v>
      </c>
      <c r="D582" s="101"/>
      <c r="E582" s="9"/>
      <c r="F582" s="1"/>
      <c r="G582" s="34" t="s">
        <v>96</v>
      </c>
      <c r="H582" s="88" t="s">
        <v>118</v>
      </c>
    </row>
    <row r="583" spans="1:8" ht="30" x14ac:dyDescent="0.25">
      <c r="A583" s="73"/>
      <c r="C583" s="1" t="s">
        <v>1382</v>
      </c>
      <c r="D583" s="1">
        <v>7453312258</v>
      </c>
      <c r="E583" s="9"/>
      <c r="F583" s="1" t="s">
        <v>1383</v>
      </c>
      <c r="G583" s="34" t="s">
        <v>96</v>
      </c>
      <c r="H583" s="88" t="s">
        <v>118</v>
      </c>
    </row>
    <row r="584" spans="1:8" x14ac:dyDescent="0.25">
      <c r="A584" s="73"/>
      <c r="C584" s="1" t="s">
        <v>1393</v>
      </c>
      <c r="D584" s="1"/>
      <c r="E584" s="9"/>
      <c r="F584" s="1"/>
      <c r="G584" s="34" t="s">
        <v>96</v>
      </c>
      <c r="H584" s="88" t="s">
        <v>1389</v>
      </c>
    </row>
    <row r="585" spans="1:8" x14ac:dyDescent="0.25">
      <c r="A585" s="73"/>
      <c r="C585" s="1" t="s">
        <v>1395</v>
      </c>
      <c r="D585" s="274">
        <v>740600920082</v>
      </c>
      <c r="E585" s="9"/>
      <c r="F585" s="1"/>
      <c r="G585" s="34" t="s">
        <v>96</v>
      </c>
      <c r="H585" s="88" t="s">
        <v>1285</v>
      </c>
    </row>
    <row r="586" spans="1:8" x14ac:dyDescent="0.25">
      <c r="A586" s="73"/>
      <c r="C586" s="1" t="s">
        <v>79</v>
      </c>
      <c r="D586" s="1"/>
      <c r="E586" s="9"/>
      <c r="F586" s="1"/>
      <c r="G586" s="34" t="s">
        <v>96</v>
      </c>
      <c r="H586" s="88" t="s">
        <v>1394</v>
      </c>
    </row>
    <row r="587" spans="1:8" x14ac:dyDescent="0.25">
      <c r="A587" s="73"/>
      <c r="C587" s="1" t="s">
        <v>1399</v>
      </c>
      <c r="D587" s="274">
        <v>304741302800059</v>
      </c>
      <c r="E587" s="9"/>
      <c r="F587" s="1"/>
      <c r="G587" s="34" t="s">
        <v>428</v>
      </c>
      <c r="H587" s="88" t="s">
        <v>1285</v>
      </c>
    </row>
    <row r="588" spans="1:8" ht="45" x14ac:dyDescent="0.25">
      <c r="A588" s="73"/>
      <c r="C588" s="1" t="s">
        <v>1400</v>
      </c>
      <c r="D588" s="1"/>
      <c r="E588" s="9"/>
      <c r="F588" s="287" t="s">
        <v>1401</v>
      </c>
      <c r="G588" s="34" t="s">
        <v>117</v>
      </c>
      <c r="H588" s="88" t="s">
        <v>1285</v>
      </c>
    </row>
    <row r="589" spans="1:8" ht="25.15" customHeight="1" x14ac:dyDescent="0.25">
      <c r="A589" s="73"/>
      <c r="C589" s="1" t="s">
        <v>1404</v>
      </c>
      <c r="D589" s="1">
        <v>7448176345</v>
      </c>
      <c r="E589" s="9"/>
      <c r="F589" s="1" t="s">
        <v>1405</v>
      </c>
      <c r="G589" s="34" t="s">
        <v>96</v>
      </c>
      <c r="H589" s="88" t="s">
        <v>118</v>
      </c>
    </row>
    <row r="590" spans="1:8" x14ac:dyDescent="0.25">
      <c r="A590" s="73"/>
      <c r="C590" s="1" t="s">
        <v>1406</v>
      </c>
      <c r="D590" s="1">
        <v>7453199500</v>
      </c>
      <c r="E590" s="9"/>
      <c r="F590" s="632" t="s">
        <v>1421</v>
      </c>
      <c r="G590" s="34" t="s">
        <v>96</v>
      </c>
      <c r="H590" s="88" t="s">
        <v>1285</v>
      </c>
    </row>
    <row r="591" spans="1:8" x14ac:dyDescent="0.25">
      <c r="A591" s="73"/>
      <c r="C591" s="1" t="s">
        <v>1407</v>
      </c>
      <c r="D591" s="1">
        <v>7452137035</v>
      </c>
      <c r="E591" s="9"/>
      <c r="F591" s="633"/>
      <c r="G591" s="34" t="s">
        <v>96</v>
      </c>
      <c r="H591" s="88" t="s">
        <v>1285</v>
      </c>
    </row>
    <row r="592" spans="1:8" x14ac:dyDescent="0.25">
      <c r="A592" s="73"/>
      <c r="C592" s="1" t="s">
        <v>1418</v>
      </c>
      <c r="D592" s="1">
        <v>7452041140</v>
      </c>
      <c r="E592" s="9"/>
      <c r="F592" s="634"/>
      <c r="G592" s="34" t="s">
        <v>96</v>
      </c>
      <c r="H592" s="88" t="s">
        <v>1285</v>
      </c>
    </row>
    <row r="593" spans="1:9" x14ac:dyDescent="0.25">
      <c r="A593" s="73"/>
      <c r="C593" s="1" t="s">
        <v>1410</v>
      </c>
      <c r="D593" s="1">
        <v>745325754</v>
      </c>
      <c r="E593" s="9"/>
      <c r="F593" s="1"/>
      <c r="G593" s="34" t="s">
        <v>96</v>
      </c>
      <c r="H593" s="88" t="s">
        <v>1285</v>
      </c>
      <c r="I593" s="629" t="s">
        <v>2553</v>
      </c>
    </row>
    <row r="594" spans="1:9" x14ac:dyDescent="0.25">
      <c r="A594" s="73"/>
      <c r="C594" s="1" t="s">
        <v>1419</v>
      </c>
      <c r="D594" s="1">
        <v>7413021100</v>
      </c>
      <c r="E594" s="9"/>
      <c r="F594" s="1"/>
      <c r="G594" s="34" t="s">
        <v>2063</v>
      </c>
      <c r="H594" s="88" t="s">
        <v>1285</v>
      </c>
      <c r="I594" s="630"/>
    </row>
    <row r="595" spans="1:9" x14ac:dyDescent="0.25">
      <c r="A595" s="73"/>
      <c r="C595" s="1" t="s">
        <v>1411</v>
      </c>
      <c r="D595" s="1">
        <v>7430029607</v>
      </c>
      <c r="E595" s="9"/>
      <c r="F595" s="1"/>
      <c r="G595" s="34" t="s">
        <v>2065</v>
      </c>
      <c r="H595" s="88" t="s">
        <v>1285</v>
      </c>
      <c r="I595" s="631"/>
    </row>
    <row r="596" spans="1:9" x14ac:dyDescent="0.25">
      <c r="A596" s="73"/>
      <c r="C596" s="1" t="s">
        <v>1420</v>
      </c>
      <c r="D596" s="274">
        <v>740304622696</v>
      </c>
      <c r="E596" s="9"/>
      <c r="F596" s="1"/>
      <c r="G596" s="34" t="s">
        <v>58</v>
      </c>
      <c r="H596" s="88" t="s">
        <v>1285</v>
      </c>
    </row>
    <row r="597" spans="1:9" ht="30" x14ac:dyDescent="0.25">
      <c r="A597" s="73"/>
      <c r="C597" s="1" t="s">
        <v>1422</v>
      </c>
      <c r="D597" s="1">
        <v>7460021130</v>
      </c>
      <c r="E597" s="9"/>
      <c r="F597" s="175" t="s">
        <v>1423</v>
      </c>
      <c r="G597" s="34" t="s">
        <v>96</v>
      </c>
      <c r="H597" s="88" t="s">
        <v>118</v>
      </c>
    </row>
    <row r="598" spans="1:9" x14ac:dyDescent="0.25">
      <c r="A598" s="73"/>
      <c r="C598" s="1" t="s">
        <v>1424</v>
      </c>
      <c r="D598" s="1">
        <v>7430027014</v>
      </c>
      <c r="E598" s="9" t="s">
        <v>1426</v>
      </c>
      <c r="F598" s="275" t="s">
        <v>1425</v>
      </c>
      <c r="G598" s="34" t="s">
        <v>1318</v>
      </c>
      <c r="H598" s="88" t="s">
        <v>1285</v>
      </c>
    </row>
    <row r="599" spans="1:9" ht="30" x14ac:dyDescent="0.25">
      <c r="A599" s="73"/>
      <c r="C599" s="1" t="s">
        <v>1430</v>
      </c>
      <c r="D599" s="1">
        <v>7447225279</v>
      </c>
      <c r="E599" s="9"/>
      <c r="F599" s="1" t="s">
        <v>1431</v>
      </c>
      <c r="G599" s="34" t="s">
        <v>96</v>
      </c>
      <c r="H599" s="88" t="s">
        <v>118</v>
      </c>
    </row>
    <row r="600" spans="1:9" x14ac:dyDescent="0.25">
      <c r="A600" s="73"/>
      <c r="C600" s="1" t="s">
        <v>1432</v>
      </c>
      <c r="D600" s="1">
        <v>7403004931</v>
      </c>
      <c r="E600" s="9" t="s">
        <v>1433</v>
      </c>
      <c r="F600" s="275" t="s">
        <v>1434</v>
      </c>
      <c r="G600" s="34" t="s">
        <v>2064</v>
      </c>
      <c r="H600" s="88" t="s">
        <v>1285</v>
      </c>
    </row>
    <row r="601" spans="1:9" x14ac:dyDescent="0.25">
      <c r="A601" s="73"/>
      <c r="C601" s="1" t="s">
        <v>1438</v>
      </c>
      <c r="D601" s="1">
        <v>7447108790</v>
      </c>
      <c r="E601" s="9"/>
      <c r="F601" s="1" t="s">
        <v>1439</v>
      </c>
      <c r="G601" s="34" t="s">
        <v>96</v>
      </c>
      <c r="H601" s="88" t="s">
        <v>1285</v>
      </c>
    </row>
    <row r="602" spans="1:9" ht="30" x14ac:dyDescent="0.25">
      <c r="A602" s="73"/>
      <c r="C602" s="1" t="s">
        <v>1440</v>
      </c>
      <c r="D602" s="1">
        <v>7452139321</v>
      </c>
      <c r="E602" s="9" t="s">
        <v>1441</v>
      </c>
      <c r="F602" s="1" t="s">
        <v>1442</v>
      </c>
      <c r="G602" s="34" t="s">
        <v>96</v>
      </c>
      <c r="H602" s="37" t="s">
        <v>289</v>
      </c>
    </row>
    <row r="603" spans="1:9" ht="30" x14ac:dyDescent="0.25">
      <c r="A603" s="73"/>
      <c r="C603" s="1" t="s">
        <v>1444</v>
      </c>
      <c r="D603" s="1">
        <v>7451320045</v>
      </c>
      <c r="E603" s="9" t="s">
        <v>1445</v>
      </c>
      <c r="F603" s="275" t="s">
        <v>1446</v>
      </c>
      <c r="G603" s="34" t="s">
        <v>96</v>
      </c>
      <c r="H603" s="88" t="s">
        <v>1447</v>
      </c>
    </row>
    <row r="604" spans="1:9" x14ac:dyDescent="0.25">
      <c r="A604" s="73"/>
      <c r="C604" s="1" t="s">
        <v>1448</v>
      </c>
      <c r="D604" s="1">
        <v>7452103371</v>
      </c>
      <c r="E604" s="9"/>
      <c r="F604" s="175" t="s">
        <v>1449</v>
      </c>
      <c r="G604" s="34" t="s">
        <v>96</v>
      </c>
      <c r="H604" s="37" t="s">
        <v>289</v>
      </c>
    </row>
    <row r="605" spans="1:9" x14ac:dyDescent="0.25">
      <c r="A605" s="73"/>
      <c r="C605" s="1" t="s">
        <v>1450</v>
      </c>
      <c r="D605" s="1">
        <v>7451098841</v>
      </c>
      <c r="E605" s="9"/>
      <c r="F605" s="1" t="s">
        <v>1451</v>
      </c>
      <c r="G605" s="34" t="s">
        <v>96</v>
      </c>
      <c r="H605" s="37" t="s">
        <v>289</v>
      </c>
    </row>
    <row r="606" spans="1:9" x14ac:dyDescent="0.25">
      <c r="A606" s="73"/>
      <c r="C606" s="1" t="s">
        <v>1452</v>
      </c>
      <c r="D606" s="1">
        <v>7448182349</v>
      </c>
      <c r="E606" s="9"/>
      <c r="F606" s="1" t="s">
        <v>1453</v>
      </c>
      <c r="G606" s="34" t="s">
        <v>96</v>
      </c>
      <c r="H606" s="37" t="s">
        <v>289</v>
      </c>
    </row>
    <row r="607" spans="1:9" x14ac:dyDescent="0.25">
      <c r="A607" s="73"/>
      <c r="C607" s="1" t="s">
        <v>1454</v>
      </c>
      <c r="D607" s="1">
        <v>7453213296</v>
      </c>
      <c r="E607" s="9"/>
      <c r="F607" s="1" t="s">
        <v>1455</v>
      </c>
      <c r="G607" s="34" t="s">
        <v>96</v>
      </c>
      <c r="H607" s="37" t="s">
        <v>289</v>
      </c>
    </row>
    <row r="608" spans="1:9" x14ac:dyDescent="0.25">
      <c r="A608" s="73"/>
      <c r="C608" s="1" t="s">
        <v>1456</v>
      </c>
      <c r="D608" s="1">
        <v>7453280655</v>
      </c>
      <c r="E608" s="9"/>
      <c r="F608" s="1" t="s">
        <v>1457</v>
      </c>
      <c r="G608" s="34" t="s">
        <v>96</v>
      </c>
      <c r="H608" s="37" t="s">
        <v>289</v>
      </c>
    </row>
    <row r="609" spans="1:9" x14ac:dyDescent="0.25">
      <c r="A609" s="73"/>
      <c r="C609" s="1" t="s">
        <v>1458</v>
      </c>
      <c r="D609" s="1">
        <v>7453172900</v>
      </c>
      <c r="E609" s="9"/>
      <c r="F609" s="1" t="s">
        <v>1459</v>
      </c>
      <c r="G609" s="34" t="s">
        <v>96</v>
      </c>
      <c r="H609" s="37" t="s">
        <v>289</v>
      </c>
    </row>
    <row r="610" spans="1:9" x14ac:dyDescent="0.25">
      <c r="A610" s="73"/>
      <c r="C610" s="1" t="s">
        <v>1460</v>
      </c>
      <c r="D610" s="1">
        <v>7451204923</v>
      </c>
      <c r="E610" s="9"/>
      <c r="F610" s="1" t="s">
        <v>1461</v>
      </c>
      <c r="G610" s="34" t="s">
        <v>96</v>
      </c>
      <c r="H610" s="37" t="s">
        <v>289</v>
      </c>
    </row>
    <row r="611" spans="1:9" x14ac:dyDescent="0.25">
      <c r="A611" s="73"/>
      <c r="C611" s="1" t="s">
        <v>1462</v>
      </c>
      <c r="D611" s="1" t="s">
        <v>1463</v>
      </c>
      <c r="E611" s="9"/>
      <c r="F611" s="1" t="s">
        <v>1465</v>
      </c>
      <c r="G611" s="34" t="s">
        <v>1464</v>
      </c>
      <c r="H611" s="37" t="s">
        <v>289</v>
      </c>
    </row>
    <row r="612" spans="1:9" x14ac:dyDescent="0.25">
      <c r="A612" s="73"/>
      <c r="C612" s="1" t="s">
        <v>1466</v>
      </c>
      <c r="D612" s="290">
        <v>741706291260</v>
      </c>
      <c r="E612" s="9"/>
      <c r="F612" s="275" t="s">
        <v>1467</v>
      </c>
      <c r="G612" s="34" t="s">
        <v>96</v>
      </c>
      <c r="H612" s="37" t="s">
        <v>289</v>
      </c>
    </row>
    <row r="613" spans="1:9" x14ac:dyDescent="0.25">
      <c r="A613" s="73"/>
      <c r="C613" s="1" t="s">
        <v>1471</v>
      </c>
      <c r="D613" s="1">
        <v>744900159758</v>
      </c>
      <c r="E613" s="9"/>
      <c r="F613" s="275" t="s">
        <v>1472</v>
      </c>
      <c r="G613" s="34" t="s">
        <v>96</v>
      </c>
      <c r="H613" s="88" t="s">
        <v>289</v>
      </c>
    </row>
    <row r="614" spans="1:9" ht="30" x14ac:dyDescent="0.25">
      <c r="A614" s="73"/>
      <c r="C614" s="11" t="s">
        <v>1474</v>
      </c>
      <c r="D614" s="11">
        <v>7449133150</v>
      </c>
      <c r="E614" s="12" t="s">
        <v>1477</v>
      </c>
      <c r="F614" s="291" t="s">
        <v>1475</v>
      </c>
      <c r="G614" s="34" t="s">
        <v>96</v>
      </c>
      <c r="H614" s="128" t="s">
        <v>289</v>
      </c>
      <c r="I614" s="42" t="s">
        <v>1476</v>
      </c>
    </row>
    <row r="615" spans="1:9" ht="45" x14ac:dyDescent="0.25">
      <c r="A615" s="73"/>
      <c r="C615" s="1" t="s">
        <v>1479</v>
      </c>
      <c r="D615" s="1">
        <v>7453220649</v>
      </c>
      <c r="E615" s="9" t="s">
        <v>1478</v>
      </c>
      <c r="F615" s="275"/>
      <c r="G615" s="34" t="s">
        <v>96</v>
      </c>
      <c r="H615" s="37" t="s">
        <v>289</v>
      </c>
    </row>
    <row r="616" spans="1:9" ht="47.25" customHeight="1" x14ac:dyDescent="0.25">
      <c r="A616" s="73"/>
      <c r="C616" s="121" t="s">
        <v>1480</v>
      </c>
      <c r="D616" s="292">
        <v>7415084699</v>
      </c>
      <c r="E616" s="121"/>
      <c r="F616" s="292" t="s">
        <v>1481</v>
      </c>
      <c r="G616" s="34" t="s">
        <v>117</v>
      </c>
      <c r="H616" s="37" t="s">
        <v>289</v>
      </c>
      <c r="I616" s="42" t="s">
        <v>1482</v>
      </c>
    </row>
    <row r="617" spans="1:9" ht="30" x14ac:dyDescent="0.25">
      <c r="A617" s="73"/>
      <c r="C617" s="9" t="s">
        <v>1484</v>
      </c>
      <c r="D617" s="293">
        <v>7430005885</v>
      </c>
      <c r="E617" s="9"/>
      <c r="F617" s="275" t="s">
        <v>1485</v>
      </c>
      <c r="G617" s="34" t="s">
        <v>1488</v>
      </c>
      <c r="H617" s="37" t="s">
        <v>2554</v>
      </c>
    </row>
    <row r="618" spans="1:9" x14ac:dyDescent="0.25">
      <c r="A618" s="73"/>
      <c r="C618" s="9" t="s">
        <v>1486</v>
      </c>
      <c r="D618" s="294">
        <v>7459003383</v>
      </c>
      <c r="E618" s="9">
        <v>83513035713</v>
      </c>
      <c r="F618" s="275" t="s">
        <v>1487</v>
      </c>
      <c r="G618" s="165" t="s">
        <v>2063</v>
      </c>
      <c r="H618" s="37" t="s">
        <v>289</v>
      </c>
    </row>
    <row r="619" spans="1:9" ht="30" x14ac:dyDescent="0.25">
      <c r="A619" s="73"/>
      <c r="C619" s="9" t="s">
        <v>1491</v>
      </c>
      <c r="D619" s="295" t="s">
        <v>1492</v>
      </c>
      <c r="E619" s="9"/>
      <c r="F619" s="1" t="s">
        <v>1490</v>
      </c>
      <c r="G619" s="34" t="s">
        <v>96</v>
      </c>
      <c r="H619" s="88" t="s">
        <v>118</v>
      </c>
    </row>
    <row r="620" spans="1:9" x14ac:dyDescent="0.25">
      <c r="A620" s="73"/>
      <c r="C620" s="9" t="s">
        <v>1493</v>
      </c>
      <c r="D620" s="296">
        <v>7456035281</v>
      </c>
      <c r="E620" s="9"/>
      <c r="F620" s="1" t="s">
        <v>1494</v>
      </c>
      <c r="G620" s="34" t="s">
        <v>1281</v>
      </c>
      <c r="H620" s="37" t="s">
        <v>289</v>
      </c>
    </row>
    <row r="621" spans="1:9" ht="30" x14ac:dyDescent="0.25">
      <c r="A621" s="73"/>
      <c r="C621" s="9" t="s">
        <v>1497</v>
      </c>
      <c r="D621" s="296">
        <v>7452096445</v>
      </c>
      <c r="E621" s="9"/>
      <c r="F621" s="275" t="s">
        <v>1500</v>
      </c>
      <c r="G621" s="34" t="s">
        <v>96</v>
      </c>
      <c r="H621" s="88" t="s">
        <v>118</v>
      </c>
    </row>
    <row r="622" spans="1:9" ht="30" x14ac:dyDescent="0.25">
      <c r="A622" s="73"/>
      <c r="C622" s="9" t="s">
        <v>1498</v>
      </c>
      <c r="D622" s="296">
        <v>7447196765</v>
      </c>
      <c r="E622" s="9"/>
      <c r="F622" s="275" t="s">
        <v>1499</v>
      </c>
      <c r="G622" s="34" t="s">
        <v>96</v>
      </c>
      <c r="H622" s="88" t="s">
        <v>118</v>
      </c>
    </row>
    <row r="623" spans="1:9" ht="67.5" customHeight="1" x14ac:dyDescent="0.25">
      <c r="A623" s="73"/>
      <c r="C623" s="152" t="s">
        <v>160</v>
      </c>
      <c r="D623" s="10">
        <v>7448139907</v>
      </c>
      <c r="E623" s="152" t="s">
        <v>1502</v>
      </c>
      <c r="F623" s="297"/>
      <c r="G623" s="34" t="s">
        <v>96</v>
      </c>
      <c r="H623" s="129" t="s">
        <v>1503</v>
      </c>
    </row>
    <row r="624" spans="1:9" ht="85.9" customHeight="1" x14ac:dyDescent="0.25">
      <c r="A624" s="73"/>
      <c r="C624" s="152" t="s">
        <v>165</v>
      </c>
      <c r="D624" s="10">
        <v>7451374185</v>
      </c>
      <c r="E624" s="152" t="s">
        <v>1502</v>
      </c>
      <c r="F624" s="297"/>
      <c r="G624" s="34" t="s">
        <v>96</v>
      </c>
      <c r="H624" s="129" t="s">
        <v>1503</v>
      </c>
    </row>
    <row r="625" spans="1:8" ht="30" x14ac:dyDescent="0.25">
      <c r="A625" s="73"/>
      <c r="C625" s="10" t="s">
        <v>1474</v>
      </c>
      <c r="D625" s="10">
        <v>7449133150</v>
      </c>
      <c r="E625" s="152" t="s">
        <v>1477</v>
      </c>
      <c r="F625" s="297" t="s">
        <v>1475</v>
      </c>
      <c r="G625" s="34" t="s">
        <v>96</v>
      </c>
      <c r="H625" s="129" t="s">
        <v>289</v>
      </c>
    </row>
    <row r="626" spans="1:8" ht="30" x14ac:dyDescent="0.25">
      <c r="A626" s="73"/>
      <c r="C626" s="9" t="s">
        <v>1504</v>
      </c>
      <c r="D626" s="296">
        <v>7451295712</v>
      </c>
      <c r="E626" s="9" t="s">
        <v>1505</v>
      </c>
      <c r="F626" s="275" t="s">
        <v>1506</v>
      </c>
      <c r="G626" s="34" t="s">
        <v>96</v>
      </c>
      <c r="H626" s="88" t="s">
        <v>289</v>
      </c>
    </row>
    <row r="627" spans="1:8" x14ac:dyDescent="0.25">
      <c r="A627" s="73"/>
      <c r="C627" s="9" t="s">
        <v>1509</v>
      </c>
      <c r="D627" s="296">
        <v>7453319415</v>
      </c>
      <c r="E627" s="9"/>
      <c r="F627" s="275" t="s">
        <v>1510</v>
      </c>
      <c r="G627" s="34" t="s">
        <v>96</v>
      </c>
      <c r="H627" s="88" t="s">
        <v>289</v>
      </c>
    </row>
    <row r="628" spans="1:8" ht="30" x14ac:dyDescent="0.25">
      <c r="A628" s="73"/>
      <c r="C628" s="9" t="s">
        <v>1511</v>
      </c>
      <c r="D628" s="296">
        <v>7453219442</v>
      </c>
      <c r="E628" s="9" t="s">
        <v>1513</v>
      </c>
      <c r="F628" s="275" t="s">
        <v>1512</v>
      </c>
      <c r="G628" s="34" t="s">
        <v>96</v>
      </c>
      <c r="H628" s="129" t="s">
        <v>1514</v>
      </c>
    </row>
    <row r="629" spans="1:8" ht="22.5" customHeight="1" x14ac:dyDescent="0.25">
      <c r="A629" s="73"/>
      <c r="C629" s="298" t="s">
        <v>1515</v>
      </c>
      <c r="D629" s="296">
        <v>7422045563</v>
      </c>
      <c r="E629" s="9" t="s">
        <v>1516</v>
      </c>
      <c r="F629" s="275" t="s">
        <v>1517</v>
      </c>
      <c r="G629" s="34" t="s">
        <v>1409</v>
      </c>
      <c r="H629" s="88" t="s">
        <v>289</v>
      </c>
    </row>
    <row r="630" spans="1:8" ht="30" x14ac:dyDescent="0.25">
      <c r="A630" s="73"/>
      <c r="C630" s="9" t="s">
        <v>1522</v>
      </c>
      <c r="D630" s="296">
        <v>7436003620</v>
      </c>
      <c r="E630" s="9"/>
      <c r="F630" s="1" t="s">
        <v>1525</v>
      </c>
      <c r="G630" s="34" t="s">
        <v>1524</v>
      </c>
      <c r="H630" s="88" t="s">
        <v>118</v>
      </c>
    </row>
    <row r="631" spans="1:8" ht="30" x14ac:dyDescent="0.25">
      <c r="A631" s="73"/>
      <c r="C631" s="9" t="s">
        <v>1521</v>
      </c>
      <c r="D631" s="296">
        <v>7453189830</v>
      </c>
      <c r="E631" s="9"/>
      <c r="F631" s="1" t="s">
        <v>1528</v>
      </c>
      <c r="G631" s="34" t="s">
        <v>96</v>
      </c>
      <c r="H631" s="88" t="s">
        <v>118</v>
      </c>
    </row>
    <row r="632" spans="1:8" x14ac:dyDescent="0.25">
      <c r="A632" s="73"/>
      <c r="C632" s="9" t="s">
        <v>1526</v>
      </c>
      <c r="D632" s="295" t="s">
        <v>1527</v>
      </c>
      <c r="E632" s="9"/>
      <c r="F632" s="1" t="s">
        <v>1529</v>
      </c>
      <c r="G632" s="34" t="s">
        <v>96</v>
      </c>
      <c r="H632" s="88" t="s">
        <v>289</v>
      </c>
    </row>
    <row r="633" spans="1:8" x14ac:dyDescent="0.25">
      <c r="C633" s="1" t="s">
        <v>1518</v>
      </c>
      <c r="D633" s="1"/>
      <c r="E633" s="9" t="s">
        <v>1530</v>
      </c>
      <c r="F633" s="275" t="s">
        <v>1531</v>
      </c>
      <c r="G633" s="34" t="s">
        <v>96</v>
      </c>
      <c r="H633" s="88" t="s">
        <v>1285</v>
      </c>
    </row>
    <row r="634" spans="1:8" x14ac:dyDescent="0.25">
      <c r="C634" s="1" t="s">
        <v>1540</v>
      </c>
      <c r="D634" s="295" t="s">
        <v>1545</v>
      </c>
      <c r="E634" s="9" t="s">
        <v>1543</v>
      </c>
      <c r="F634" s="275"/>
      <c r="G634" s="1" t="s">
        <v>2066</v>
      </c>
      <c r="H634" s="88" t="s">
        <v>1285</v>
      </c>
    </row>
    <row r="635" spans="1:8" x14ac:dyDescent="0.25">
      <c r="C635" s="1" t="s">
        <v>1544</v>
      </c>
      <c r="D635" s="295" t="s">
        <v>1546</v>
      </c>
      <c r="E635" s="9" t="s">
        <v>1547</v>
      </c>
      <c r="F635" s="275" t="s">
        <v>1548</v>
      </c>
      <c r="G635" s="34" t="s">
        <v>96</v>
      </c>
      <c r="H635" s="37" t="s">
        <v>1552</v>
      </c>
    </row>
    <row r="636" spans="1:8" ht="30" x14ac:dyDescent="0.25">
      <c r="C636" s="165" t="s">
        <v>1549</v>
      </c>
      <c r="D636" s="299" t="s">
        <v>1550</v>
      </c>
      <c r="E636" s="161"/>
      <c r="F636" s="165" t="s">
        <v>1551</v>
      </c>
      <c r="G636" s="34" t="s">
        <v>96</v>
      </c>
      <c r="H636" s="88" t="s">
        <v>118</v>
      </c>
    </row>
    <row r="637" spans="1:8" x14ac:dyDescent="0.25">
      <c r="C637" s="165" t="s">
        <v>1553</v>
      </c>
      <c r="D637" s="300" t="s">
        <v>1554</v>
      </c>
      <c r="E637" s="161"/>
      <c r="F637" s="165" t="s">
        <v>1555</v>
      </c>
      <c r="G637" s="34" t="s">
        <v>96</v>
      </c>
      <c r="H637" s="156" t="s">
        <v>289</v>
      </c>
    </row>
    <row r="638" spans="1:8" ht="75" x14ac:dyDescent="0.25">
      <c r="C638" s="301" t="s">
        <v>1564</v>
      </c>
      <c r="D638" s="300" t="s">
        <v>1560</v>
      </c>
      <c r="E638" s="161" t="s">
        <v>1561</v>
      </c>
      <c r="F638" s="302" t="s">
        <v>1563</v>
      </c>
      <c r="G638" s="165" t="s">
        <v>2063</v>
      </c>
      <c r="H638" s="156" t="s">
        <v>1562</v>
      </c>
    </row>
    <row r="639" spans="1:8" ht="30" x14ac:dyDescent="0.25">
      <c r="C639" s="165" t="s">
        <v>1565</v>
      </c>
      <c r="D639" s="300" t="s">
        <v>1566</v>
      </c>
      <c r="E639" s="161" t="s">
        <v>1568</v>
      </c>
      <c r="F639" s="161" t="s">
        <v>1567</v>
      </c>
      <c r="G639" s="165" t="s">
        <v>2063</v>
      </c>
      <c r="H639" s="156" t="s">
        <v>289</v>
      </c>
    </row>
    <row r="640" spans="1:8" ht="30" x14ac:dyDescent="0.25">
      <c r="C640" s="301" t="s">
        <v>1569</v>
      </c>
      <c r="D640" s="300" t="s">
        <v>1570</v>
      </c>
      <c r="E640" s="161" t="s">
        <v>1571</v>
      </c>
      <c r="F640" s="303" t="s">
        <v>1572</v>
      </c>
      <c r="G640" s="165" t="s">
        <v>2063</v>
      </c>
      <c r="H640" s="156" t="s">
        <v>289</v>
      </c>
    </row>
    <row r="641" spans="3:8" ht="28.5" x14ac:dyDescent="0.25">
      <c r="C641" s="301" t="s">
        <v>1573</v>
      </c>
      <c r="D641" s="300" t="s">
        <v>1574</v>
      </c>
      <c r="E641" s="161"/>
      <c r="F641" s="165"/>
      <c r="G641" s="165" t="s">
        <v>2063</v>
      </c>
      <c r="H641" s="156" t="s">
        <v>1285</v>
      </c>
    </row>
    <row r="642" spans="3:8" ht="66.75" customHeight="1" x14ac:dyDescent="0.25">
      <c r="C642" s="301" t="s">
        <v>1575</v>
      </c>
      <c r="D642" s="300" t="s">
        <v>1576</v>
      </c>
      <c r="E642" s="161" t="s">
        <v>1577</v>
      </c>
      <c r="F642" s="165"/>
      <c r="G642" s="165" t="s">
        <v>2063</v>
      </c>
      <c r="H642" s="156" t="s">
        <v>2047</v>
      </c>
    </row>
    <row r="643" spans="3:8" ht="42.75" x14ac:dyDescent="0.25">
      <c r="C643" s="301" t="s">
        <v>1584</v>
      </c>
      <c r="D643" s="300" t="s">
        <v>1585</v>
      </c>
      <c r="E643" s="161" t="s">
        <v>1586</v>
      </c>
      <c r="F643" s="303" t="s">
        <v>1587</v>
      </c>
      <c r="G643" s="34" t="s">
        <v>96</v>
      </c>
      <c r="H643" s="156" t="s">
        <v>289</v>
      </c>
    </row>
    <row r="644" spans="3:8" x14ac:dyDescent="0.25">
      <c r="C644" s="301" t="s">
        <v>1578</v>
      </c>
      <c r="D644" s="300"/>
      <c r="E644" s="161" t="s">
        <v>1579</v>
      </c>
      <c r="F644" s="165" t="s">
        <v>1580</v>
      </c>
      <c r="G644" s="34" t="s">
        <v>96</v>
      </c>
      <c r="H644" s="156" t="s">
        <v>1285</v>
      </c>
    </row>
    <row r="645" spans="3:8" x14ac:dyDescent="0.25">
      <c r="C645" s="301" t="s">
        <v>1581</v>
      </c>
      <c r="D645" s="300" t="s">
        <v>1582</v>
      </c>
      <c r="E645" s="161" t="s">
        <v>1583</v>
      </c>
      <c r="F645" s="165"/>
      <c r="G645" s="165" t="s">
        <v>2068</v>
      </c>
      <c r="H645" s="156" t="s">
        <v>289</v>
      </c>
    </row>
    <row r="646" spans="3:8" ht="25.5" customHeight="1" x14ac:dyDescent="0.25">
      <c r="C646" s="301"/>
      <c r="D646" s="300"/>
      <c r="E646" s="161" t="s">
        <v>1589</v>
      </c>
      <c r="F646" s="303" t="s">
        <v>1590</v>
      </c>
      <c r="G646" s="34" t="s">
        <v>96</v>
      </c>
      <c r="H646" s="156" t="s">
        <v>289</v>
      </c>
    </row>
    <row r="647" spans="3:8" ht="30" x14ac:dyDescent="0.25">
      <c r="C647" s="301"/>
      <c r="D647" s="300"/>
      <c r="E647" s="161" t="s">
        <v>1591</v>
      </c>
      <c r="F647" s="304" t="s">
        <v>1592</v>
      </c>
      <c r="G647" s="34" t="s">
        <v>96</v>
      </c>
      <c r="H647" s="156" t="s">
        <v>289</v>
      </c>
    </row>
    <row r="648" spans="3:8" x14ac:dyDescent="0.25">
      <c r="C648" s="301" t="s">
        <v>1604</v>
      </c>
      <c r="D648" s="300" t="s">
        <v>1593</v>
      </c>
      <c r="E648" s="161" t="s">
        <v>1594</v>
      </c>
      <c r="F648" s="165"/>
      <c r="G648" s="165" t="s">
        <v>2069</v>
      </c>
      <c r="H648" s="156" t="s">
        <v>1285</v>
      </c>
    </row>
    <row r="649" spans="3:8" ht="30" x14ac:dyDescent="0.25">
      <c r="C649" s="301" t="s">
        <v>1595</v>
      </c>
      <c r="D649" s="300" t="s">
        <v>1596</v>
      </c>
      <c r="E649" s="161" t="s">
        <v>1597</v>
      </c>
      <c r="F649" s="303" t="s">
        <v>1598</v>
      </c>
      <c r="G649" s="165" t="s">
        <v>2070</v>
      </c>
      <c r="H649" s="156" t="s">
        <v>118</v>
      </c>
    </row>
    <row r="650" spans="3:8" ht="29.25" customHeight="1" x14ac:dyDescent="0.25">
      <c r="C650" s="301" t="s">
        <v>1605</v>
      </c>
      <c r="D650" s="300"/>
      <c r="E650" s="161" t="s">
        <v>1606</v>
      </c>
      <c r="F650" s="165"/>
      <c r="G650" s="34" t="s">
        <v>96</v>
      </c>
      <c r="H650" s="156" t="s">
        <v>1285</v>
      </c>
    </row>
    <row r="651" spans="3:8" ht="24.75" customHeight="1" x14ac:dyDescent="0.25">
      <c r="C651" s="301" t="s">
        <v>1607</v>
      </c>
      <c r="D651" s="300"/>
      <c r="E651" s="161" t="s">
        <v>1608</v>
      </c>
      <c r="F651" s="165"/>
      <c r="G651" s="161" t="s">
        <v>2059</v>
      </c>
      <c r="H651" s="156" t="s">
        <v>289</v>
      </c>
    </row>
    <row r="652" spans="3:8" ht="27" customHeight="1" x14ac:dyDescent="0.25">
      <c r="C652" s="301" t="s">
        <v>1610</v>
      </c>
      <c r="D652" s="300" t="s">
        <v>1611</v>
      </c>
      <c r="E652" s="161"/>
      <c r="F652" s="175" t="s">
        <v>1612</v>
      </c>
      <c r="G652" s="5" t="s">
        <v>2071</v>
      </c>
      <c r="H652" s="156" t="s">
        <v>118</v>
      </c>
    </row>
    <row r="653" spans="3:8" ht="23.25" customHeight="1" x14ac:dyDescent="0.25">
      <c r="C653" s="301" t="s">
        <v>1613</v>
      </c>
      <c r="D653" s="300"/>
      <c r="E653" s="161"/>
      <c r="F653" s="303" t="s">
        <v>1614</v>
      </c>
      <c r="G653" s="34" t="s">
        <v>96</v>
      </c>
      <c r="H653" s="156" t="s">
        <v>289</v>
      </c>
    </row>
    <row r="654" spans="3:8" ht="33.75" customHeight="1" x14ac:dyDescent="0.25">
      <c r="C654" s="301" t="s">
        <v>1615</v>
      </c>
      <c r="D654" s="300"/>
      <c r="E654" s="161" t="s">
        <v>1616</v>
      </c>
      <c r="F654" s="303" t="s">
        <v>1617</v>
      </c>
      <c r="G654" s="161" t="s">
        <v>2059</v>
      </c>
      <c r="H654" s="156" t="s">
        <v>289</v>
      </c>
    </row>
    <row r="655" spans="3:8" ht="23.25" customHeight="1" x14ac:dyDescent="0.25">
      <c r="C655" s="301" t="s">
        <v>1621</v>
      </c>
      <c r="D655" s="300" t="s">
        <v>1622</v>
      </c>
      <c r="E655" s="161" t="s">
        <v>1623</v>
      </c>
      <c r="F655" s="165">
        <v>89043016071</v>
      </c>
      <c r="G655" s="165" t="s">
        <v>2072</v>
      </c>
      <c r="H655" s="156" t="s">
        <v>289</v>
      </c>
    </row>
    <row r="656" spans="3:8" ht="23.25" customHeight="1" x14ac:dyDescent="0.25">
      <c r="C656" s="301" t="s">
        <v>1625</v>
      </c>
      <c r="D656" s="300"/>
      <c r="E656" s="161" t="s">
        <v>1626</v>
      </c>
      <c r="F656" s="303" t="s">
        <v>1627</v>
      </c>
      <c r="G656" s="165" t="s">
        <v>2073</v>
      </c>
      <c r="H656" s="156" t="s">
        <v>1273</v>
      </c>
    </row>
    <row r="657" spans="3:8" ht="25.5" customHeight="1" x14ac:dyDescent="0.25">
      <c r="C657" s="301" t="s">
        <v>1620</v>
      </c>
      <c r="D657" s="300"/>
      <c r="E657" s="161"/>
      <c r="F657" s="165"/>
      <c r="G657" s="34" t="s">
        <v>96</v>
      </c>
      <c r="H657" s="156" t="s">
        <v>2012</v>
      </c>
    </row>
    <row r="658" spans="3:8" x14ac:dyDescent="0.25">
      <c r="C658" s="301" t="s">
        <v>1629</v>
      </c>
      <c r="D658" s="300"/>
      <c r="E658" s="161"/>
      <c r="F658" s="165"/>
      <c r="G658" s="165" t="s">
        <v>2063</v>
      </c>
      <c r="H658" s="156" t="s">
        <v>2012</v>
      </c>
    </row>
    <row r="659" spans="3:8" x14ac:dyDescent="0.25">
      <c r="C659" s="159" t="s">
        <v>1534</v>
      </c>
      <c r="D659" s="300"/>
      <c r="E659" s="161"/>
      <c r="F659" s="165"/>
      <c r="G659" s="161" t="s">
        <v>2062</v>
      </c>
      <c r="H659" s="156" t="s">
        <v>1273</v>
      </c>
    </row>
    <row r="660" spans="3:8" x14ac:dyDescent="0.25">
      <c r="C660" s="159" t="s">
        <v>1588</v>
      </c>
      <c r="D660" s="300"/>
      <c r="E660" s="161"/>
      <c r="F660" s="165"/>
      <c r="G660" s="161" t="s">
        <v>1281</v>
      </c>
      <c r="H660" s="156" t="s">
        <v>1273</v>
      </c>
    </row>
    <row r="661" spans="3:8" x14ac:dyDescent="0.25">
      <c r="C661" s="301" t="s">
        <v>1624</v>
      </c>
      <c r="D661" s="300"/>
      <c r="E661" s="161"/>
      <c r="F661" s="165"/>
      <c r="G661" s="34" t="s">
        <v>96</v>
      </c>
      <c r="H661" s="156" t="s">
        <v>2013</v>
      </c>
    </row>
    <row r="662" spans="3:8" x14ac:dyDescent="0.25">
      <c r="C662" s="301" t="s">
        <v>1631</v>
      </c>
      <c r="D662" s="300"/>
      <c r="E662" s="161"/>
      <c r="F662" s="165"/>
      <c r="G662" s="34" t="s">
        <v>96</v>
      </c>
      <c r="H662" s="156" t="s">
        <v>2014</v>
      </c>
    </row>
    <row r="663" spans="3:8" x14ac:dyDescent="0.25">
      <c r="C663" s="301" t="s">
        <v>1632</v>
      </c>
      <c r="D663" s="300"/>
      <c r="E663" s="161"/>
      <c r="F663" s="165"/>
      <c r="G663" s="34" t="s">
        <v>96</v>
      </c>
      <c r="H663" s="156" t="s">
        <v>2014</v>
      </c>
    </row>
    <row r="664" spans="3:8" ht="24.75" customHeight="1" x14ac:dyDescent="0.25">
      <c r="C664" s="301" t="s">
        <v>1633</v>
      </c>
      <c r="D664" s="300"/>
      <c r="E664" s="161"/>
      <c r="F664" s="165"/>
      <c r="G664" s="161" t="s">
        <v>2059</v>
      </c>
      <c r="H664" s="156" t="s">
        <v>1273</v>
      </c>
    </row>
    <row r="665" spans="3:8" x14ac:dyDescent="0.25">
      <c r="C665" s="301" t="s">
        <v>1634</v>
      </c>
      <c r="D665" s="300"/>
      <c r="E665" s="161"/>
      <c r="F665" s="165"/>
      <c r="G665" s="161" t="s">
        <v>2060</v>
      </c>
      <c r="H665" s="156" t="s">
        <v>2015</v>
      </c>
    </row>
    <row r="666" spans="3:8" x14ac:dyDescent="0.25">
      <c r="C666" s="301" t="s">
        <v>1635</v>
      </c>
      <c r="D666" s="300"/>
      <c r="E666" s="161"/>
      <c r="F666" s="165"/>
      <c r="G666" s="161" t="s">
        <v>2060</v>
      </c>
      <c r="H666" s="156" t="s">
        <v>2015</v>
      </c>
    </row>
    <row r="667" spans="3:8" ht="18.75" customHeight="1" x14ac:dyDescent="0.25">
      <c r="C667" s="301" t="s">
        <v>1644</v>
      </c>
      <c r="D667" s="300"/>
      <c r="E667" s="161"/>
      <c r="F667" s="165"/>
      <c r="G667" s="161" t="s">
        <v>2059</v>
      </c>
      <c r="H667" s="156" t="s">
        <v>289</v>
      </c>
    </row>
    <row r="668" spans="3:8" x14ac:dyDescent="0.25">
      <c r="C668" s="305" t="s">
        <v>1637</v>
      </c>
      <c r="D668" s="300" t="s">
        <v>1636</v>
      </c>
      <c r="E668" s="161"/>
      <c r="F668" s="165" t="s">
        <v>1638</v>
      </c>
      <c r="G668" s="34" t="s">
        <v>96</v>
      </c>
      <c r="H668" s="156" t="s">
        <v>289</v>
      </c>
    </row>
    <row r="669" spans="3:8" x14ac:dyDescent="0.25">
      <c r="C669" s="305" t="s">
        <v>1639</v>
      </c>
      <c r="D669" s="300" t="s">
        <v>1640</v>
      </c>
      <c r="E669" s="161"/>
      <c r="F669" s="165" t="s">
        <v>1641</v>
      </c>
      <c r="G669" s="161" t="s">
        <v>2061</v>
      </c>
      <c r="H669" s="156" t="s">
        <v>1642</v>
      </c>
    </row>
    <row r="670" spans="3:8" x14ac:dyDescent="0.25">
      <c r="C670" s="301" t="s">
        <v>1643</v>
      </c>
      <c r="D670" s="300"/>
      <c r="E670" s="161"/>
      <c r="F670" s="165"/>
      <c r="G670" s="34" t="s">
        <v>96</v>
      </c>
      <c r="H670" s="156" t="s">
        <v>289</v>
      </c>
    </row>
    <row r="671" spans="3:8" ht="30" x14ac:dyDescent="0.25">
      <c r="C671" s="161" t="s">
        <v>1645</v>
      </c>
      <c r="D671" s="306">
        <v>1107450001845</v>
      </c>
      <c r="E671" s="161" t="s">
        <v>1646</v>
      </c>
      <c r="F671" s="161" t="s">
        <v>1647</v>
      </c>
      <c r="G671" s="161" t="s">
        <v>96</v>
      </c>
      <c r="H671" s="156" t="s">
        <v>289</v>
      </c>
    </row>
    <row r="672" spans="3:8" ht="33" customHeight="1" x14ac:dyDescent="0.25">
      <c r="C672" s="161" t="s">
        <v>1648</v>
      </c>
      <c r="D672" s="306">
        <v>1037400698136</v>
      </c>
      <c r="E672" s="161" t="s">
        <v>1649</v>
      </c>
      <c r="F672" s="161" t="s">
        <v>1650</v>
      </c>
      <c r="G672" s="161" t="s">
        <v>96</v>
      </c>
      <c r="H672" s="156" t="s">
        <v>289</v>
      </c>
    </row>
    <row r="673" spans="3:11" ht="45" x14ac:dyDescent="0.25">
      <c r="C673" s="161" t="s">
        <v>1651</v>
      </c>
      <c r="D673" s="306">
        <v>304743702000021</v>
      </c>
      <c r="E673" s="161" t="s">
        <v>1652</v>
      </c>
      <c r="F673" s="161" t="s">
        <v>1653</v>
      </c>
      <c r="G673" s="161" t="s">
        <v>1654</v>
      </c>
      <c r="H673" s="156" t="s">
        <v>289</v>
      </c>
    </row>
    <row r="674" spans="3:11" ht="45" x14ac:dyDescent="0.25">
      <c r="C674" s="161" t="s">
        <v>1655</v>
      </c>
      <c r="D674" s="306">
        <v>1027401654796</v>
      </c>
      <c r="E674" s="161" t="s">
        <v>1656</v>
      </c>
      <c r="F674" s="161" t="s">
        <v>1657</v>
      </c>
      <c r="G674" s="161" t="s">
        <v>1658</v>
      </c>
      <c r="H674" s="156" t="s">
        <v>289</v>
      </c>
    </row>
    <row r="675" spans="3:11" ht="45" x14ac:dyDescent="0.25">
      <c r="C675" s="161" t="s">
        <v>1659</v>
      </c>
      <c r="D675" s="306">
        <v>1087450005940</v>
      </c>
      <c r="E675" s="161" t="s">
        <v>1660</v>
      </c>
      <c r="F675" s="161" t="s">
        <v>1661</v>
      </c>
      <c r="G675" s="161" t="s">
        <v>96</v>
      </c>
      <c r="H675" s="156" t="s">
        <v>289</v>
      </c>
    </row>
    <row r="676" spans="3:11" ht="45" x14ac:dyDescent="0.25">
      <c r="C676" s="161" t="s">
        <v>1662</v>
      </c>
      <c r="D676" s="306">
        <v>1027400700139</v>
      </c>
      <c r="E676" s="161" t="s">
        <v>1663</v>
      </c>
      <c r="F676" s="161" t="s">
        <v>1664</v>
      </c>
      <c r="G676" s="161" t="s">
        <v>1665</v>
      </c>
      <c r="H676" s="156" t="s">
        <v>289</v>
      </c>
    </row>
    <row r="677" spans="3:11" ht="30" x14ac:dyDescent="0.25">
      <c r="C677" s="161" t="s">
        <v>1666</v>
      </c>
      <c r="D677" s="306">
        <v>1137451013336</v>
      </c>
      <c r="E677" s="161" t="s">
        <v>1667</v>
      </c>
      <c r="F677" s="161" t="s">
        <v>1668</v>
      </c>
      <c r="G677" s="161" t="s">
        <v>96</v>
      </c>
      <c r="H677" s="156" t="s">
        <v>289</v>
      </c>
    </row>
    <row r="678" spans="3:11" ht="30" x14ac:dyDescent="0.25">
      <c r="C678" s="161" t="s">
        <v>1669</v>
      </c>
      <c r="D678" s="306">
        <v>1077449009406</v>
      </c>
      <c r="E678" s="161" t="s">
        <v>1670</v>
      </c>
      <c r="F678" s="161" t="s">
        <v>1671</v>
      </c>
      <c r="G678" s="161" t="s">
        <v>96</v>
      </c>
      <c r="H678" s="156" t="s">
        <v>289</v>
      </c>
    </row>
    <row r="679" spans="3:11" ht="30" x14ac:dyDescent="0.25">
      <c r="C679" s="161" t="s">
        <v>1672</v>
      </c>
      <c r="D679" s="306">
        <v>1067418012892</v>
      </c>
      <c r="E679" s="161" t="s">
        <v>1673</v>
      </c>
      <c r="F679" s="161" t="s">
        <v>1674</v>
      </c>
      <c r="G679" s="161" t="s">
        <v>1675</v>
      </c>
      <c r="H679" s="156" t="s">
        <v>289</v>
      </c>
      <c r="I679" s="67"/>
      <c r="J679" s="67"/>
      <c r="K679" s="67"/>
    </row>
    <row r="680" spans="3:11" ht="30" x14ac:dyDescent="0.25">
      <c r="C680" s="161" t="s">
        <v>1676</v>
      </c>
      <c r="D680" s="306">
        <v>1027400880330</v>
      </c>
      <c r="E680" s="161" t="s">
        <v>1677</v>
      </c>
      <c r="F680" s="161" t="s">
        <v>1678</v>
      </c>
      <c r="G680" s="161" t="s">
        <v>117</v>
      </c>
      <c r="H680" s="156" t="s">
        <v>289</v>
      </c>
      <c r="I680" s="67"/>
      <c r="J680" s="67"/>
      <c r="K680" s="67"/>
    </row>
    <row r="681" spans="3:11" ht="45" x14ac:dyDescent="0.25">
      <c r="C681" s="161" t="s">
        <v>1679</v>
      </c>
      <c r="D681" s="306">
        <v>1077438000848</v>
      </c>
      <c r="E681" s="161" t="s">
        <v>1680</v>
      </c>
      <c r="F681" s="161" t="s">
        <v>1681</v>
      </c>
      <c r="G681" s="161" t="s">
        <v>1682</v>
      </c>
      <c r="H681" s="156" t="s">
        <v>289</v>
      </c>
      <c r="I681" s="96"/>
    </row>
    <row r="682" spans="3:11" ht="45" x14ac:dyDescent="0.25">
      <c r="C682" s="161" t="s">
        <v>1683</v>
      </c>
      <c r="D682" s="306">
        <v>1027402056450</v>
      </c>
      <c r="E682" s="161" t="s">
        <v>1684</v>
      </c>
      <c r="F682" s="161" t="s">
        <v>1685</v>
      </c>
      <c r="G682" s="161" t="s">
        <v>1686</v>
      </c>
      <c r="H682" s="156" t="s">
        <v>289</v>
      </c>
      <c r="I682" s="96"/>
    </row>
    <row r="683" spans="3:11" ht="30" x14ac:dyDescent="0.25">
      <c r="C683" s="161" t="s">
        <v>1687</v>
      </c>
      <c r="D683" s="306">
        <v>1137449002932</v>
      </c>
      <c r="E683" s="161" t="s">
        <v>1688</v>
      </c>
      <c r="F683" s="161" t="s">
        <v>1689</v>
      </c>
      <c r="G683" s="161" t="s">
        <v>96</v>
      </c>
      <c r="H683" s="156" t="s">
        <v>289</v>
      </c>
      <c r="I683" s="96"/>
    </row>
    <row r="684" spans="3:11" ht="30" x14ac:dyDescent="0.25">
      <c r="C684" s="161" t="s">
        <v>1690</v>
      </c>
      <c r="D684" s="306">
        <v>1137449006254</v>
      </c>
      <c r="E684" s="161" t="s">
        <v>1691</v>
      </c>
      <c r="F684" s="161" t="s">
        <v>1692</v>
      </c>
      <c r="G684" s="161" t="s">
        <v>96</v>
      </c>
      <c r="H684" s="156" t="s">
        <v>289</v>
      </c>
      <c r="I684" s="96"/>
    </row>
    <row r="685" spans="3:11" ht="45" x14ac:dyDescent="0.25">
      <c r="C685" s="161" t="s">
        <v>1693</v>
      </c>
      <c r="D685" s="306">
        <v>1027401956394</v>
      </c>
      <c r="E685" s="161" t="s">
        <v>1694</v>
      </c>
      <c r="F685" s="161" t="s">
        <v>1695</v>
      </c>
      <c r="G685" s="161" t="s">
        <v>1696</v>
      </c>
      <c r="H685" s="156" t="s">
        <v>289</v>
      </c>
      <c r="I685" s="96"/>
    </row>
    <row r="686" spans="3:11" ht="60" x14ac:dyDescent="0.25">
      <c r="C686" s="161" t="s">
        <v>1697</v>
      </c>
      <c r="D686" s="306">
        <v>1027400699457</v>
      </c>
      <c r="E686" s="161" t="s">
        <v>1698</v>
      </c>
      <c r="F686" s="161" t="s">
        <v>1699</v>
      </c>
      <c r="G686" s="161" t="s">
        <v>1700</v>
      </c>
      <c r="H686" s="156" t="s">
        <v>289</v>
      </c>
      <c r="I686" s="96"/>
    </row>
    <row r="687" spans="3:11" ht="30" x14ac:dyDescent="0.25">
      <c r="C687" s="161" t="s">
        <v>1701</v>
      </c>
      <c r="D687" s="306">
        <v>309742006900010</v>
      </c>
      <c r="E687" s="161" t="s">
        <v>1702</v>
      </c>
      <c r="F687" s="161" t="s">
        <v>1703</v>
      </c>
      <c r="G687" s="161" t="s">
        <v>1704</v>
      </c>
      <c r="H687" s="156" t="s">
        <v>289</v>
      </c>
      <c r="I687" s="96"/>
    </row>
    <row r="688" spans="3:11" ht="45" x14ac:dyDescent="0.25">
      <c r="C688" s="161" t="s">
        <v>1705</v>
      </c>
      <c r="D688" s="306">
        <v>1027401655137</v>
      </c>
      <c r="E688" s="161" t="s">
        <v>1706</v>
      </c>
      <c r="F688" s="161" t="s">
        <v>1707</v>
      </c>
      <c r="G688" s="161" t="s">
        <v>1708</v>
      </c>
      <c r="H688" s="156" t="s">
        <v>289</v>
      </c>
      <c r="I688" s="96"/>
    </row>
    <row r="689" spans="3:9" ht="45" x14ac:dyDescent="0.25">
      <c r="C689" s="161" t="s">
        <v>1709</v>
      </c>
      <c r="D689" s="306">
        <v>1107407000249</v>
      </c>
      <c r="E689" s="161" t="s">
        <v>1710</v>
      </c>
      <c r="F689" s="161" t="s">
        <v>1711</v>
      </c>
      <c r="G689" s="161" t="s">
        <v>1712</v>
      </c>
      <c r="H689" s="156" t="s">
        <v>289</v>
      </c>
      <c r="I689" s="96"/>
    </row>
    <row r="690" spans="3:9" ht="30" x14ac:dyDescent="0.25">
      <c r="C690" s="161" t="s">
        <v>1713</v>
      </c>
      <c r="D690" s="306">
        <v>1117453009024</v>
      </c>
      <c r="E690" s="161" t="s">
        <v>1714</v>
      </c>
      <c r="F690" s="161" t="s">
        <v>1715</v>
      </c>
      <c r="G690" s="161" t="s">
        <v>96</v>
      </c>
      <c r="H690" s="156" t="s">
        <v>289</v>
      </c>
      <c r="I690" s="96"/>
    </row>
    <row r="691" spans="3:9" ht="45" x14ac:dyDescent="0.25">
      <c r="C691" s="161" t="s">
        <v>1716</v>
      </c>
      <c r="D691" s="306">
        <v>1047404501198</v>
      </c>
      <c r="E691" s="161" t="s">
        <v>1717</v>
      </c>
      <c r="F691" s="161" t="s">
        <v>1718</v>
      </c>
      <c r="G691" s="161" t="s">
        <v>1719</v>
      </c>
      <c r="H691" s="156" t="s">
        <v>289</v>
      </c>
      <c r="I691"/>
    </row>
    <row r="692" spans="3:9" ht="45" x14ac:dyDescent="0.25">
      <c r="C692" s="161" t="s">
        <v>1720</v>
      </c>
      <c r="D692" s="306">
        <v>309742402300013</v>
      </c>
      <c r="E692" s="161"/>
      <c r="F692" s="161" t="s">
        <v>1721</v>
      </c>
      <c r="G692" s="161" t="s">
        <v>1722</v>
      </c>
      <c r="H692" s="156" t="s">
        <v>289</v>
      </c>
      <c r="I692"/>
    </row>
    <row r="693" spans="3:9" ht="60" x14ac:dyDescent="0.25">
      <c r="C693" s="161" t="s">
        <v>1723</v>
      </c>
      <c r="D693" s="306">
        <v>307740714400016</v>
      </c>
      <c r="E693" s="161"/>
      <c r="F693" s="161" t="s">
        <v>1724</v>
      </c>
      <c r="G693" s="161" t="s">
        <v>1725</v>
      </c>
      <c r="H693" s="156" t="s">
        <v>289</v>
      </c>
    </row>
    <row r="694" spans="3:9" ht="60" x14ac:dyDescent="0.25">
      <c r="C694" s="161" t="s">
        <v>1726</v>
      </c>
      <c r="D694" s="306">
        <v>1107443000026</v>
      </c>
      <c r="E694" s="161" t="s">
        <v>1727</v>
      </c>
      <c r="F694" s="161" t="s">
        <v>1728</v>
      </c>
      <c r="G694" s="161" t="s">
        <v>1729</v>
      </c>
      <c r="H694" s="156" t="s">
        <v>289</v>
      </c>
    </row>
    <row r="695" spans="3:9" ht="30" x14ac:dyDescent="0.25">
      <c r="C695" s="161" t="s">
        <v>1730</v>
      </c>
      <c r="D695" s="306">
        <v>1137447005981</v>
      </c>
      <c r="E695" s="161" t="s">
        <v>1731</v>
      </c>
      <c r="F695" s="161" t="s">
        <v>1732</v>
      </c>
      <c r="G695" s="161" t="s">
        <v>96</v>
      </c>
      <c r="H695" s="156" t="s">
        <v>289</v>
      </c>
    </row>
    <row r="696" spans="3:9" ht="30" x14ac:dyDescent="0.25">
      <c r="C696" s="161" t="s">
        <v>1733</v>
      </c>
      <c r="D696" s="306">
        <v>1147453011640</v>
      </c>
      <c r="E696" s="161" t="s">
        <v>1734</v>
      </c>
      <c r="F696" s="161" t="s">
        <v>1735</v>
      </c>
      <c r="G696" s="161" t="s">
        <v>96</v>
      </c>
      <c r="H696" s="156" t="s">
        <v>289</v>
      </c>
    </row>
    <row r="697" spans="3:9" ht="45" x14ac:dyDescent="0.25">
      <c r="C697" s="161" t="s">
        <v>1736</v>
      </c>
      <c r="D697" s="306">
        <v>1047420009372</v>
      </c>
      <c r="E697" s="161" t="s">
        <v>1737</v>
      </c>
      <c r="F697" s="161" t="s">
        <v>1738</v>
      </c>
      <c r="G697" s="161" t="s">
        <v>1686</v>
      </c>
      <c r="H697" s="156" t="s">
        <v>289</v>
      </c>
    </row>
    <row r="698" spans="3:9" ht="30" x14ac:dyDescent="0.25">
      <c r="C698" s="161" t="s">
        <v>1739</v>
      </c>
      <c r="D698" s="306">
        <v>308741512800046</v>
      </c>
      <c r="E698" s="161"/>
      <c r="F698" s="161" t="s">
        <v>1740</v>
      </c>
      <c r="G698" s="161" t="s">
        <v>1741</v>
      </c>
      <c r="H698" s="156" t="s">
        <v>289</v>
      </c>
    </row>
    <row r="699" spans="3:9" ht="45" x14ac:dyDescent="0.25">
      <c r="C699" s="161" t="s">
        <v>1742</v>
      </c>
      <c r="D699" s="306">
        <v>1067404014270</v>
      </c>
      <c r="E699" s="161" t="s">
        <v>1743</v>
      </c>
      <c r="F699" s="161" t="s">
        <v>1744</v>
      </c>
      <c r="G699" s="161" t="s">
        <v>199</v>
      </c>
      <c r="H699" s="156" t="s">
        <v>289</v>
      </c>
    </row>
    <row r="700" spans="3:9" ht="60" x14ac:dyDescent="0.25">
      <c r="C700" s="161" t="s">
        <v>1745</v>
      </c>
      <c r="D700" s="306">
        <v>308740723100030</v>
      </c>
      <c r="E700" s="161"/>
      <c r="F700" s="161" t="s">
        <v>1746</v>
      </c>
      <c r="G700" s="161" t="s">
        <v>1747</v>
      </c>
      <c r="H700" s="156" t="s">
        <v>289</v>
      </c>
    </row>
    <row r="701" spans="3:9" ht="30" x14ac:dyDescent="0.25">
      <c r="C701" s="161" t="s">
        <v>1748</v>
      </c>
      <c r="D701" s="306">
        <v>304744720200094</v>
      </c>
      <c r="E701" s="161"/>
      <c r="F701" s="161" t="s">
        <v>1749</v>
      </c>
      <c r="G701" s="161" t="s">
        <v>96</v>
      </c>
      <c r="H701" s="156" t="s">
        <v>289</v>
      </c>
    </row>
    <row r="702" spans="3:9" ht="45" x14ac:dyDescent="0.25">
      <c r="C702" s="161" t="s">
        <v>1750</v>
      </c>
      <c r="D702" s="306">
        <v>1077447007439</v>
      </c>
      <c r="E702" s="161" t="s">
        <v>1751</v>
      </c>
      <c r="F702" s="161" t="s">
        <v>1752</v>
      </c>
      <c r="G702" s="161" t="s">
        <v>96</v>
      </c>
      <c r="H702" s="156" t="s">
        <v>289</v>
      </c>
    </row>
    <row r="703" spans="3:9" ht="45" x14ac:dyDescent="0.25">
      <c r="C703" s="161" t="s">
        <v>1753</v>
      </c>
      <c r="D703" s="306">
        <v>1067404015315</v>
      </c>
      <c r="E703" s="161" t="s">
        <v>1754</v>
      </c>
      <c r="F703" s="161" t="s">
        <v>1755</v>
      </c>
      <c r="G703" s="161" t="s">
        <v>1756</v>
      </c>
      <c r="H703" s="156" t="s">
        <v>289</v>
      </c>
    </row>
    <row r="704" spans="3:9" x14ac:dyDescent="0.25">
      <c r="C704" s="161" t="s">
        <v>1757</v>
      </c>
      <c r="D704" s="306">
        <v>306744818500034</v>
      </c>
      <c r="E704" s="161"/>
      <c r="F704" s="161" t="s">
        <v>1758</v>
      </c>
      <c r="G704" s="161" t="s">
        <v>96</v>
      </c>
      <c r="H704" s="156" t="s">
        <v>289</v>
      </c>
    </row>
    <row r="705" spans="3:8" ht="30" x14ac:dyDescent="0.25">
      <c r="C705" s="161" t="s">
        <v>1759</v>
      </c>
      <c r="D705" s="306">
        <v>1167456065512</v>
      </c>
      <c r="E705" s="161" t="s">
        <v>1760</v>
      </c>
      <c r="F705" s="161" t="s">
        <v>1761</v>
      </c>
      <c r="G705" s="161" t="s">
        <v>96</v>
      </c>
      <c r="H705" s="156" t="s">
        <v>289</v>
      </c>
    </row>
    <row r="706" spans="3:8" ht="75" x14ac:dyDescent="0.25">
      <c r="C706" s="161" t="s">
        <v>1762</v>
      </c>
      <c r="D706" s="306">
        <v>311740734200048</v>
      </c>
      <c r="E706" s="161"/>
      <c r="F706" s="161" t="s">
        <v>1763</v>
      </c>
      <c r="G706" s="161" t="s">
        <v>1764</v>
      </c>
      <c r="H706" s="156" t="s">
        <v>289</v>
      </c>
    </row>
    <row r="707" spans="3:8" ht="45" x14ac:dyDescent="0.25">
      <c r="C707" s="161" t="s">
        <v>1765</v>
      </c>
      <c r="D707" s="306">
        <v>1047417500074</v>
      </c>
      <c r="E707" s="161" t="s">
        <v>1766</v>
      </c>
      <c r="F707" s="161" t="s">
        <v>1767</v>
      </c>
      <c r="G707" s="161" t="s">
        <v>1768</v>
      </c>
      <c r="H707" s="156" t="s">
        <v>289</v>
      </c>
    </row>
    <row r="708" spans="3:8" ht="45" x14ac:dyDescent="0.25">
      <c r="C708" s="161" t="s">
        <v>1769</v>
      </c>
      <c r="D708" s="306">
        <v>1027402061686</v>
      </c>
      <c r="E708" s="161" t="s">
        <v>1770</v>
      </c>
      <c r="F708" s="161" t="s">
        <v>1771</v>
      </c>
      <c r="G708" s="161" t="s">
        <v>1686</v>
      </c>
      <c r="H708" s="156" t="s">
        <v>289</v>
      </c>
    </row>
    <row r="709" spans="3:8" ht="45" x14ac:dyDescent="0.25">
      <c r="C709" s="161" t="s">
        <v>1772</v>
      </c>
      <c r="D709" s="306">
        <v>1127456004543</v>
      </c>
      <c r="E709" s="161" t="s">
        <v>1773</v>
      </c>
      <c r="F709" s="161" t="s">
        <v>1774</v>
      </c>
      <c r="G709" s="161" t="s">
        <v>1686</v>
      </c>
      <c r="H709" s="156" t="s">
        <v>289</v>
      </c>
    </row>
    <row r="710" spans="3:8" ht="45" x14ac:dyDescent="0.25">
      <c r="C710" s="161" t="s">
        <v>1775</v>
      </c>
      <c r="D710" s="306">
        <v>1137453003753</v>
      </c>
      <c r="E710" s="161" t="s">
        <v>1776</v>
      </c>
      <c r="F710" s="161" t="s">
        <v>1777</v>
      </c>
      <c r="G710" s="161" t="s">
        <v>1686</v>
      </c>
      <c r="H710" s="156" t="s">
        <v>289</v>
      </c>
    </row>
    <row r="711" spans="3:8" ht="60" x14ac:dyDescent="0.25">
      <c r="C711" s="161" t="s">
        <v>1778</v>
      </c>
      <c r="D711" s="306">
        <v>1057421015750</v>
      </c>
      <c r="E711" s="161" t="s">
        <v>1779</v>
      </c>
      <c r="F711" s="161" t="s">
        <v>1780</v>
      </c>
      <c r="G711" s="161" t="s">
        <v>96</v>
      </c>
      <c r="H711" s="156" t="s">
        <v>289</v>
      </c>
    </row>
    <row r="712" spans="3:8" ht="45" x14ac:dyDescent="0.25">
      <c r="C712" s="161" t="s">
        <v>1781</v>
      </c>
      <c r="D712" s="306">
        <v>1087451012241</v>
      </c>
      <c r="E712" s="161" t="s">
        <v>1782</v>
      </c>
      <c r="F712" s="161" t="s">
        <v>1783</v>
      </c>
      <c r="G712" s="161" t="s">
        <v>96</v>
      </c>
      <c r="H712" s="156" t="s">
        <v>289</v>
      </c>
    </row>
    <row r="713" spans="3:8" ht="60" x14ac:dyDescent="0.25">
      <c r="C713" s="161" t="s">
        <v>1784</v>
      </c>
      <c r="D713" s="306">
        <v>1027401514040</v>
      </c>
      <c r="E713" s="161" t="s">
        <v>1785</v>
      </c>
      <c r="F713" s="161" t="s">
        <v>1786</v>
      </c>
      <c r="G713" s="161" t="s">
        <v>1787</v>
      </c>
      <c r="H713" s="156" t="s">
        <v>289</v>
      </c>
    </row>
    <row r="714" spans="3:8" ht="30" x14ac:dyDescent="0.25">
      <c r="C714" s="161" t="s">
        <v>1788</v>
      </c>
      <c r="D714" s="306">
        <v>1137452005888</v>
      </c>
      <c r="E714" s="161" t="s">
        <v>1789</v>
      </c>
      <c r="F714" s="161" t="s">
        <v>1790</v>
      </c>
      <c r="G714" s="161" t="s">
        <v>96</v>
      </c>
      <c r="H714" s="156" t="s">
        <v>289</v>
      </c>
    </row>
    <row r="715" spans="3:8" ht="45" x14ac:dyDescent="0.25">
      <c r="C715" s="161" t="s">
        <v>1791</v>
      </c>
      <c r="D715" s="306">
        <v>1057408510642</v>
      </c>
      <c r="E715" s="161" t="s">
        <v>1792</v>
      </c>
      <c r="F715" s="161" t="s">
        <v>1793</v>
      </c>
      <c r="G715" s="161" t="s">
        <v>1794</v>
      </c>
      <c r="H715" s="156" t="s">
        <v>289</v>
      </c>
    </row>
    <row r="716" spans="3:8" ht="30" x14ac:dyDescent="0.25">
      <c r="C716" s="161" t="s">
        <v>1795</v>
      </c>
      <c r="D716" s="306">
        <v>1067453006334</v>
      </c>
      <c r="E716" s="161" t="s">
        <v>1796</v>
      </c>
      <c r="F716" s="161" t="s">
        <v>1797</v>
      </c>
      <c r="G716" s="161" t="s">
        <v>96</v>
      </c>
      <c r="H716" s="156" t="s">
        <v>289</v>
      </c>
    </row>
    <row r="717" spans="3:8" ht="30" x14ac:dyDescent="0.25">
      <c r="C717" s="161" t="s">
        <v>1798</v>
      </c>
      <c r="D717" s="306">
        <v>304744836600601</v>
      </c>
      <c r="E717" s="161"/>
      <c r="F717" s="161" t="s">
        <v>1799</v>
      </c>
      <c r="G717" s="161" t="s">
        <v>96</v>
      </c>
      <c r="H717" s="156" t="s">
        <v>289</v>
      </c>
    </row>
    <row r="718" spans="3:8" ht="30" x14ac:dyDescent="0.25">
      <c r="C718" s="161" t="s">
        <v>1800</v>
      </c>
      <c r="D718" s="306">
        <v>1067449040196</v>
      </c>
      <c r="E718" s="161" t="s">
        <v>1801</v>
      </c>
      <c r="F718" s="161" t="s">
        <v>1802</v>
      </c>
      <c r="G718" s="161" t="s">
        <v>96</v>
      </c>
      <c r="H718" s="156" t="s">
        <v>289</v>
      </c>
    </row>
    <row r="719" spans="3:8" ht="45" x14ac:dyDescent="0.25">
      <c r="C719" s="161" t="s">
        <v>1803</v>
      </c>
      <c r="D719" s="306">
        <v>1057422521903</v>
      </c>
      <c r="E719" s="161" t="s">
        <v>1804</v>
      </c>
      <c r="F719" s="161" t="s">
        <v>1805</v>
      </c>
      <c r="G719" s="161" t="s">
        <v>96</v>
      </c>
      <c r="H719" s="156" t="s">
        <v>289</v>
      </c>
    </row>
    <row r="720" spans="3:8" ht="45" x14ac:dyDescent="0.25">
      <c r="C720" s="161" t="s">
        <v>1806</v>
      </c>
      <c r="D720" s="306">
        <v>1067415046687</v>
      </c>
      <c r="E720" s="161" t="s">
        <v>1807</v>
      </c>
      <c r="F720" s="161" t="s">
        <v>1808</v>
      </c>
      <c r="G720" s="161" t="s">
        <v>1809</v>
      </c>
      <c r="H720" s="156" t="s">
        <v>289</v>
      </c>
    </row>
    <row r="721" spans="3:8" ht="30" x14ac:dyDescent="0.25">
      <c r="C721" s="161" t="s">
        <v>1810</v>
      </c>
      <c r="D721" s="306">
        <v>1067449040394</v>
      </c>
      <c r="E721" s="161" t="s">
        <v>1811</v>
      </c>
      <c r="F721" s="161" t="s">
        <v>1812</v>
      </c>
      <c r="G721" s="161" t="s">
        <v>96</v>
      </c>
      <c r="H721" s="156" t="s">
        <v>289</v>
      </c>
    </row>
    <row r="722" spans="3:8" ht="45" x14ac:dyDescent="0.25">
      <c r="C722" s="161" t="s">
        <v>1813</v>
      </c>
      <c r="D722" s="306">
        <v>1127452002930</v>
      </c>
      <c r="E722" s="161" t="s">
        <v>1814</v>
      </c>
      <c r="F722" s="161" t="s">
        <v>1815</v>
      </c>
      <c r="G722" s="161" t="s">
        <v>96</v>
      </c>
      <c r="H722" s="156" t="s">
        <v>289</v>
      </c>
    </row>
    <row r="723" spans="3:8" ht="30" x14ac:dyDescent="0.25">
      <c r="C723" s="161" t="s">
        <v>1816</v>
      </c>
      <c r="D723" s="306">
        <v>1097447016622</v>
      </c>
      <c r="E723" s="161" t="s">
        <v>1817</v>
      </c>
      <c r="F723" s="161" t="s">
        <v>1818</v>
      </c>
      <c r="G723" s="161" t="s">
        <v>96</v>
      </c>
      <c r="H723" s="156" t="s">
        <v>289</v>
      </c>
    </row>
    <row r="724" spans="3:8" ht="45" x14ac:dyDescent="0.25">
      <c r="C724" s="161" t="s">
        <v>1819</v>
      </c>
      <c r="D724" s="306">
        <v>1047421021955</v>
      </c>
      <c r="E724" s="161" t="s">
        <v>1820</v>
      </c>
      <c r="F724" s="161" t="s">
        <v>1821</v>
      </c>
      <c r="G724" s="161" t="s">
        <v>1822</v>
      </c>
      <c r="H724" s="156" t="s">
        <v>289</v>
      </c>
    </row>
    <row r="725" spans="3:8" ht="45" x14ac:dyDescent="0.25">
      <c r="C725" s="161" t="s">
        <v>1823</v>
      </c>
      <c r="D725" s="306">
        <v>304744907600045</v>
      </c>
      <c r="E725" s="161"/>
      <c r="F725" s="161" t="s">
        <v>1824</v>
      </c>
      <c r="G725" s="161" t="s">
        <v>96</v>
      </c>
      <c r="H725" s="156" t="s">
        <v>289</v>
      </c>
    </row>
    <row r="726" spans="3:8" ht="30" x14ac:dyDescent="0.25">
      <c r="C726" s="161" t="s">
        <v>1825</v>
      </c>
      <c r="D726" s="306">
        <v>1107453003008</v>
      </c>
      <c r="E726" s="161" t="s">
        <v>1826</v>
      </c>
      <c r="F726" s="161" t="s">
        <v>1827</v>
      </c>
      <c r="G726" s="161" t="s">
        <v>96</v>
      </c>
      <c r="H726" s="156" t="s">
        <v>289</v>
      </c>
    </row>
    <row r="727" spans="3:8" ht="30" x14ac:dyDescent="0.25">
      <c r="C727" s="161" t="s">
        <v>1828</v>
      </c>
      <c r="D727" s="306">
        <v>1067453078736</v>
      </c>
      <c r="E727" s="161" t="s">
        <v>1829</v>
      </c>
      <c r="F727" s="161" t="s">
        <v>1830</v>
      </c>
      <c r="G727" s="161" t="s">
        <v>96</v>
      </c>
      <c r="H727" s="156" t="s">
        <v>289</v>
      </c>
    </row>
    <row r="728" spans="3:8" ht="45" x14ac:dyDescent="0.25">
      <c r="C728" s="161" t="s">
        <v>1831</v>
      </c>
      <c r="D728" s="306">
        <v>304740427100147</v>
      </c>
      <c r="E728" s="161"/>
      <c r="F728" s="161" t="s">
        <v>1832</v>
      </c>
      <c r="G728" s="161" t="s">
        <v>1833</v>
      </c>
      <c r="H728" s="156" t="s">
        <v>289</v>
      </c>
    </row>
    <row r="729" spans="3:8" ht="30" x14ac:dyDescent="0.25">
      <c r="C729" s="161" t="s">
        <v>1834</v>
      </c>
      <c r="D729" s="306">
        <v>1107456001190</v>
      </c>
      <c r="E729" s="161" t="s">
        <v>1835</v>
      </c>
      <c r="F729" s="161" t="s">
        <v>1836</v>
      </c>
      <c r="G729" s="161" t="s">
        <v>1822</v>
      </c>
      <c r="H729" s="156" t="s">
        <v>289</v>
      </c>
    </row>
    <row r="730" spans="3:8" ht="45" x14ac:dyDescent="0.25">
      <c r="C730" s="161" t="s">
        <v>1837</v>
      </c>
      <c r="D730" s="306">
        <v>1117456015951</v>
      </c>
      <c r="E730" s="161" t="s">
        <v>1838</v>
      </c>
      <c r="F730" s="161" t="s">
        <v>1839</v>
      </c>
      <c r="G730" s="161" t="s">
        <v>1822</v>
      </c>
      <c r="H730" s="156" t="s">
        <v>289</v>
      </c>
    </row>
    <row r="731" spans="3:8" ht="30" x14ac:dyDescent="0.25">
      <c r="C731" s="161" t="s">
        <v>1840</v>
      </c>
      <c r="D731" s="306">
        <v>1137451019640</v>
      </c>
      <c r="E731" s="161" t="s">
        <v>1841</v>
      </c>
      <c r="F731" s="161" t="s">
        <v>1842</v>
      </c>
      <c r="G731" s="161" t="s">
        <v>96</v>
      </c>
      <c r="H731" s="156" t="s">
        <v>289</v>
      </c>
    </row>
    <row r="732" spans="3:8" ht="30" x14ac:dyDescent="0.25">
      <c r="C732" s="161" t="s">
        <v>1843</v>
      </c>
      <c r="D732" s="306">
        <v>1127453003358</v>
      </c>
      <c r="E732" s="161" t="s">
        <v>1844</v>
      </c>
      <c r="F732" s="161" t="s">
        <v>1845</v>
      </c>
      <c r="G732" s="161" t="s">
        <v>96</v>
      </c>
      <c r="H732" s="156" t="s">
        <v>289</v>
      </c>
    </row>
    <row r="733" spans="3:8" ht="45" x14ac:dyDescent="0.25">
      <c r="C733" s="161" t="s">
        <v>1846</v>
      </c>
      <c r="D733" s="306">
        <v>1027401925484</v>
      </c>
      <c r="E733" s="161"/>
      <c r="F733" s="161" t="s">
        <v>1847</v>
      </c>
      <c r="G733" s="161" t="s">
        <v>1848</v>
      </c>
      <c r="H733" s="156" t="s">
        <v>289</v>
      </c>
    </row>
    <row r="734" spans="3:8" ht="30" x14ac:dyDescent="0.25">
      <c r="C734" s="161" t="s">
        <v>1849</v>
      </c>
      <c r="D734" s="306">
        <v>1087450000440</v>
      </c>
      <c r="E734" s="161" t="s">
        <v>1850</v>
      </c>
      <c r="F734" s="161" t="s">
        <v>1851</v>
      </c>
      <c r="G734" s="161" t="s">
        <v>96</v>
      </c>
      <c r="H734" s="156" t="s">
        <v>289</v>
      </c>
    </row>
    <row r="735" spans="3:8" ht="30" x14ac:dyDescent="0.25">
      <c r="C735" s="161" t="s">
        <v>1852</v>
      </c>
      <c r="D735" s="306">
        <v>1157452001266</v>
      </c>
      <c r="E735" s="161" t="s">
        <v>1853</v>
      </c>
      <c r="F735" s="161" t="s">
        <v>1854</v>
      </c>
      <c r="G735" s="161" t="s">
        <v>96</v>
      </c>
      <c r="H735" s="156" t="s">
        <v>289</v>
      </c>
    </row>
    <row r="736" spans="3:8" ht="30" x14ac:dyDescent="0.25">
      <c r="C736" s="161" t="s">
        <v>1855</v>
      </c>
      <c r="D736" s="306">
        <v>1137456005334</v>
      </c>
      <c r="E736" s="161" t="s">
        <v>1856</v>
      </c>
      <c r="F736" s="161" t="s">
        <v>1857</v>
      </c>
      <c r="G736" s="161" t="s">
        <v>1331</v>
      </c>
      <c r="H736" s="156" t="s">
        <v>289</v>
      </c>
    </row>
    <row r="737" spans="3:8" ht="30" x14ac:dyDescent="0.25">
      <c r="C737" s="161" t="s">
        <v>1858</v>
      </c>
      <c r="D737" s="306">
        <v>315745600026698</v>
      </c>
      <c r="E737" s="161"/>
      <c r="F737" s="161" t="s">
        <v>1859</v>
      </c>
      <c r="G737" s="161" t="s">
        <v>1331</v>
      </c>
      <c r="H737" s="156" t="s">
        <v>289</v>
      </c>
    </row>
    <row r="738" spans="3:8" ht="30" x14ac:dyDescent="0.25">
      <c r="C738" s="161" t="s">
        <v>1860</v>
      </c>
      <c r="D738" s="306">
        <v>1147449000555</v>
      </c>
      <c r="E738" s="161" t="s">
        <v>1861</v>
      </c>
      <c r="F738" s="161" t="s">
        <v>1862</v>
      </c>
      <c r="G738" s="161" t="s">
        <v>96</v>
      </c>
      <c r="H738" s="156" t="s">
        <v>289</v>
      </c>
    </row>
    <row r="739" spans="3:8" ht="45" x14ac:dyDescent="0.25">
      <c r="C739" s="161" t="s">
        <v>1863</v>
      </c>
      <c r="D739" s="306">
        <v>1027401656446</v>
      </c>
      <c r="E739" s="161" t="s">
        <v>1864</v>
      </c>
      <c r="F739" s="161" t="s">
        <v>1865</v>
      </c>
      <c r="G739" s="161" t="s">
        <v>1866</v>
      </c>
      <c r="H739" s="156" t="s">
        <v>289</v>
      </c>
    </row>
    <row r="740" spans="3:8" ht="45" x14ac:dyDescent="0.25">
      <c r="C740" s="161" t="s">
        <v>1867</v>
      </c>
      <c r="D740" s="306">
        <v>1057414500010</v>
      </c>
      <c r="E740" s="161" t="s">
        <v>1868</v>
      </c>
      <c r="F740" s="161" t="s">
        <v>1869</v>
      </c>
      <c r="G740" s="161" t="s">
        <v>1870</v>
      </c>
      <c r="H740" s="156" t="s">
        <v>289</v>
      </c>
    </row>
    <row r="741" spans="3:8" ht="30" x14ac:dyDescent="0.25">
      <c r="C741" s="161" t="s">
        <v>1871</v>
      </c>
      <c r="D741" s="306">
        <v>1097411000697</v>
      </c>
      <c r="E741" s="161" t="s">
        <v>1872</v>
      </c>
      <c r="F741" s="161" t="s">
        <v>1873</v>
      </c>
      <c r="G741" s="161" t="s">
        <v>138</v>
      </c>
      <c r="H741" s="156" t="s">
        <v>289</v>
      </c>
    </row>
    <row r="742" spans="3:8" ht="45" x14ac:dyDescent="0.25">
      <c r="C742" s="161" t="s">
        <v>1874</v>
      </c>
      <c r="D742" s="306">
        <v>310742401200032</v>
      </c>
      <c r="E742" s="161"/>
      <c r="F742" s="161" t="s">
        <v>1875</v>
      </c>
      <c r="G742" s="161" t="s">
        <v>1876</v>
      </c>
      <c r="H742" s="156" t="s">
        <v>289</v>
      </c>
    </row>
    <row r="743" spans="3:8" ht="45" x14ac:dyDescent="0.25">
      <c r="C743" s="161" t="s">
        <v>1877</v>
      </c>
      <c r="D743" s="306">
        <v>304743726000015</v>
      </c>
      <c r="E743" s="161"/>
      <c r="F743" s="161" t="s">
        <v>1878</v>
      </c>
      <c r="G743" s="161" t="s">
        <v>1879</v>
      </c>
      <c r="H743" s="156" t="s">
        <v>289</v>
      </c>
    </row>
    <row r="744" spans="3:8" ht="45" x14ac:dyDescent="0.25">
      <c r="C744" s="161" t="s">
        <v>1880</v>
      </c>
      <c r="D744" s="306">
        <v>307741831600029</v>
      </c>
      <c r="E744" s="161"/>
      <c r="F744" s="161" t="s">
        <v>1881</v>
      </c>
      <c r="G744" s="161" t="s">
        <v>1882</v>
      </c>
      <c r="H744" s="156" t="s">
        <v>289</v>
      </c>
    </row>
    <row r="745" spans="3:8" ht="45" x14ac:dyDescent="0.25">
      <c r="C745" s="161" t="s">
        <v>1883</v>
      </c>
      <c r="D745" s="306">
        <v>304741105800062</v>
      </c>
      <c r="E745" s="161"/>
      <c r="F745" s="161" t="s">
        <v>1884</v>
      </c>
      <c r="G745" s="161" t="s">
        <v>138</v>
      </c>
      <c r="H745" s="156" t="s">
        <v>289</v>
      </c>
    </row>
    <row r="746" spans="3:8" ht="30" x14ac:dyDescent="0.25">
      <c r="C746" s="161" t="s">
        <v>1885</v>
      </c>
      <c r="D746" s="306">
        <v>1027403901634</v>
      </c>
      <c r="E746" s="161" t="s">
        <v>1886</v>
      </c>
      <c r="F746" s="161" t="s">
        <v>1887</v>
      </c>
      <c r="G746" s="161" t="s">
        <v>96</v>
      </c>
      <c r="H746" s="156" t="s">
        <v>289</v>
      </c>
    </row>
    <row r="747" spans="3:8" ht="45" x14ac:dyDescent="0.25">
      <c r="C747" s="161" t="s">
        <v>1888</v>
      </c>
      <c r="D747" s="306">
        <v>305741833200042</v>
      </c>
      <c r="E747" s="161"/>
      <c r="F747" s="161" t="s">
        <v>1889</v>
      </c>
      <c r="G747" s="161" t="s">
        <v>1890</v>
      </c>
      <c r="H747" s="156" t="s">
        <v>289</v>
      </c>
    </row>
    <row r="748" spans="3:8" ht="30" x14ac:dyDescent="0.25">
      <c r="C748" s="161" t="s">
        <v>1891</v>
      </c>
      <c r="D748" s="306">
        <v>1077415000563</v>
      </c>
      <c r="E748" s="161" t="s">
        <v>1892</v>
      </c>
      <c r="F748" s="161" t="s">
        <v>1893</v>
      </c>
      <c r="G748" s="161" t="s">
        <v>117</v>
      </c>
      <c r="H748" s="156" t="s">
        <v>289</v>
      </c>
    </row>
    <row r="749" spans="3:8" ht="45" x14ac:dyDescent="0.25">
      <c r="C749" s="161" t="s">
        <v>1894</v>
      </c>
      <c r="D749" s="306">
        <v>307741830400011</v>
      </c>
      <c r="E749" s="161"/>
      <c r="F749" s="161" t="s">
        <v>1895</v>
      </c>
      <c r="G749" s="161" t="s">
        <v>1896</v>
      </c>
      <c r="H749" s="156" t="s">
        <v>289</v>
      </c>
    </row>
    <row r="750" spans="3:8" ht="30" x14ac:dyDescent="0.25">
      <c r="C750" s="161" t="s">
        <v>1897</v>
      </c>
      <c r="D750" s="306">
        <v>1147456006004</v>
      </c>
      <c r="E750" s="161" t="s">
        <v>1898</v>
      </c>
      <c r="F750" s="161" t="s">
        <v>1899</v>
      </c>
      <c r="G750" s="161" t="s">
        <v>1331</v>
      </c>
      <c r="H750" s="156" t="s">
        <v>289</v>
      </c>
    </row>
    <row r="751" spans="3:8" ht="30" x14ac:dyDescent="0.25">
      <c r="C751" s="161" t="s">
        <v>1900</v>
      </c>
      <c r="D751" s="306">
        <v>1117448008006</v>
      </c>
      <c r="E751" s="161" t="s">
        <v>1901</v>
      </c>
      <c r="F751" s="161" t="s">
        <v>1902</v>
      </c>
      <c r="G751" s="161" t="s">
        <v>96</v>
      </c>
      <c r="H751" s="156" t="s">
        <v>289</v>
      </c>
    </row>
    <row r="752" spans="3:8" ht="51.75" customHeight="1" x14ac:dyDescent="0.25">
      <c r="C752" s="161" t="s">
        <v>1903</v>
      </c>
      <c r="D752" s="306">
        <v>1027401511774</v>
      </c>
      <c r="E752" s="161" t="s">
        <v>1904</v>
      </c>
      <c r="F752" s="161" t="s">
        <v>1905</v>
      </c>
      <c r="G752" s="161" t="s">
        <v>1906</v>
      </c>
      <c r="H752" s="156" t="s">
        <v>289</v>
      </c>
    </row>
    <row r="753" spans="3:8" ht="30" x14ac:dyDescent="0.25">
      <c r="C753" s="161" t="s">
        <v>1907</v>
      </c>
      <c r="D753" s="306">
        <v>1137447006036</v>
      </c>
      <c r="E753" s="161" t="s">
        <v>1908</v>
      </c>
      <c r="F753" s="161" t="s">
        <v>1909</v>
      </c>
      <c r="G753" s="161" t="s">
        <v>96</v>
      </c>
      <c r="H753" s="156" t="s">
        <v>289</v>
      </c>
    </row>
    <row r="754" spans="3:8" ht="45" x14ac:dyDescent="0.25">
      <c r="C754" s="161" t="s">
        <v>1910</v>
      </c>
      <c r="D754" s="306">
        <v>1027401514678</v>
      </c>
      <c r="E754" s="161" t="s">
        <v>1911</v>
      </c>
      <c r="F754" s="161" t="s">
        <v>1912</v>
      </c>
      <c r="G754" s="161" t="s">
        <v>1913</v>
      </c>
      <c r="H754" s="156" t="s">
        <v>289</v>
      </c>
    </row>
    <row r="755" spans="3:8" ht="45" x14ac:dyDescent="0.25">
      <c r="C755" s="161" t="s">
        <v>1914</v>
      </c>
      <c r="D755" s="306">
        <v>1027401512346</v>
      </c>
      <c r="E755" s="161"/>
      <c r="F755" s="161" t="s">
        <v>1915</v>
      </c>
      <c r="G755" s="161" t="s">
        <v>1916</v>
      </c>
      <c r="H755" s="156" t="s">
        <v>289</v>
      </c>
    </row>
    <row r="756" spans="3:8" ht="30" x14ac:dyDescent="0.25">
      <c r="C756" s="161" t="s">
        <v>1917</v>
      </c>
      <c r="D756" s="306">
        <v>1077453020160</v>
      </c>
      <c r="E756" s="161" t="s">
        <v>1918</v>
      </c>
      <c r="F756" s="161" t="s">
        <v>1919</v>
      </c>
      <c r="G756" s="161" t="s">
        <v>96</v>
      </c>
      <c r="H756" s="156" t="s">
        <v>289</v>
      </c>
    </row>
    <row r="757" spans="3:8" ht="45" x14ac:dyDescent="0.25">
      <c r="C757" s="161" t="s">
        <v>1920</v>
      </c>
      <c r="D757" s="306">
        <v>1077445001974</v>
      </c>
      <c r="E757" s="161" t="s">
        <v>1921</v>
      </c>
      <c r="F757" s="161" t="s">
        <v>1922</v>
      </c>
      <c r="G757" s="161" t="s">
        <v>1331</v>
      </c>
      <c r="H757" s="156" t="s">
        <v>289</v>
      </c>
    </row>
    <row r="758" spans="3:8" ht="45" x14ac:dyDescent="0.25">
      <c r="C758" s="161" t="s">
        <v>1923</v>
      </c>
      <c r="D758" s="306">
        <v>1027402035803</v>
      </c>
      <c r="E758" s="161" t="s">
        <v>1924</v>
      </c>
      <c r="F758" s="161" t="s">
        <v>1925</v>
      </c>
      <c r="G758" s="161" t="s">
        <v>1926</v>
      </c>
      <c r="H758" s="156" t="s">
        <v>289</v>
      </c>
    </row>
    <row r="759" spans="3:8" ht="45" x14ac:dyDescent="0.25">
      <c r="C759" s="161" t="s">
        <v>1927</v>
      </c>
      <c r="D759" s="306">
        <v>1087407000295</v>
      </c>
      <c r="E759" s="161" t="s">
        <v>1928</v>
      </c>
      <c r="F759" s="161" t="s">
        <v>1929</v>
      </c>
      <c r="G759" s="161" t="s">
        <v>1930</v>
      </c>
      <c r="H759" s="156" t="s">
        <v>2015</v>
      </c>
    </row>
    <row r="760" spans="3:8" ht="42.75" customHeight="1" x14ac:dyDescent="0.25">
      <c r="C760" s="161" t="s">
        <v>1931</v>
      </c>
      <c r="D760" s="306">
        <v>1067407009636</v>
      </c>
      <c r="E760" s="161" t="s">
        <v>1932</v>
      </c>
      <c r="F760" s="161" t="s">
        <v>1933</v>
      </c>
      <c r="G760" s="161" t="s">
        <v>1934</v>
      </c>
      <c r="H760" s="156" t="s">
        <v>289</v>
      </c>
    </row>
    <row r="761" spans="3:8" ht="30" x14ac:dyDescent="0.25">
      <c r="C761" s="161" t="s">
        <v>1935</v>
      </c>
      <c r="D761" s="306">
        <v>1137455001023</v>
      </c>
      <c r="E761" s="161" t="s">
        <v>1936</v>
      </c>
      <c r="F761" s="161" t="s">
        <v>1937</v>
      </c>
      <c r="G761" s="161" t="s">
        <v>1331</v>
      </c>
      <c r="H761" s="156" t="s">
        <v>289</v>
      </c>
    </row>
    <row r="762" spans="3:8" ht="45" x14ac:dyDescent="0.25">
      <c r="C762" s="161" t="s">
        <v>1938</v>
      </c>
      <c r="D762" s="306">
        <v>1107438000010</v>
      </c>
      <c r="E762" s="161" t="s">
        <v>1939</v>
      </c>
      <c r="F762" s="161" t="s">
        <v>1940</v>
      </c>
      <c r="G762" s="161" t="s">
        <v>1941</v>
      </c>
      <c r="H762" s="156" t="s">
        <v>289</v>
      </c>
    </row>
    <row r="763" spans="3:8" ht="30" x14ac:dyDescent="0.25">
      <c r="C763" s="161" t="s">
        <v>1942</v>
      </c>
      <c r="D763" s="306">
        <v>1147451001301</v>
      </c>
      <c r="E763" s="161" t="s">
        <v>1943</v>
      </c>
      <c r="F763" s="161" t="s">
        <v>1944</v>
      </c>
      <c r="G763" s="161" t="s">
        <v>96</v>
      </c>
      <c r="H763" s="156" t="s">
        <v>289</v>
      </c>
    </row>
    <row r="764" spans="3:8" ht="30" x14ac:dyDescent="0.25">
      <c r="C764" s="161" t="s">
        <v>1945</v>
      </c>
      <c r="D764" s="306">
        <v>1077424000565</v>
      </c>
      <c r="E764" s="161" t="s">
        <v>1946</v>
      </c>
      <c r="F764" s="161" t="s">
        <v>1947</v>
      </c>
      <c r="G764" s="161" t="s">
        <v>1948</v>
      </c>
      <c r="H764" s="156" t="s">
        <v>289</v>
      </c>
    </row>
    <row r="765" spans="3:8" ht="30" x14ac:dyDescent="0.25">
      <c r="C765" s="161" t="s">
        <v>1949</v>
      </c>
      <c r="D765" s="306">
        <v>1077448011101</v>
      </c>
      <c r="E765" s="161" t="s">
        <v>1950</v>
      </c>
      <c r="F765" s="161" t="s">
        <v>1951</v>
      </c>
      <c r="G765" s="161" t="s">
        <v>96</v>
      </c>
      <c r="H765" s="156" t="s">
        <v>289</v>
      </c>
    </row>
    <row r="766" spans="3:8" ht="30" x14ac:dyDescent="0.25">
      <c r="C766" s="161" t="s">
        <v>1952</v>
      </c>
      <c r="D766" s="306">
        <v>11474480101371</v>
      </c>
      <c r="E766" s="161" t="s">
        <v>1953</v>
      </c>
      <c r="F766" s="161" t="s">
        <v>1954</v>
      </c>
      <c r="G766" s="161" t="s">
        <v>96</v>
      </c>
      <c r="H766" s="156" t="s">
        <v>289</v>
      </c>
    </row>
    <row r="767" spans="3:8" ht="30" x14ac:dyDescent="0.25">
      <c r="C767" s="161" t="s">
        <v>1955</v>
      </c>
      <c r="D767" s="306">
        <v>1167456094827</v>
      </c>
      <c r="E767" s="161" t="s">
        <v>1956</v>
      </c>
      <c r="F767" s="161" t="s">
        <v>1957</v>
      </c>
      <c r="G767" s="161" t="s">
        <v>96</v>
      </c>
      <c r="H767" s="156" t="s">
        <v>289</v>
      </c>
    </row>
    <row r="768" spans="3:8" ht="45" x14ac:dyDescent="0.25">
      <c r="C768" s="161" t="s">
        <v>1958</v>
      </c>
      <c r="D768" s="306">
        <v>1157451001718</v>
      </c>
      <c r="E768" s="161" t="s">
        <v>1959</v>
      </c>
      <c r="F768" s="161" t="s">
        <v>1960</v>
      </c>
      <c r="G768" s="161" t="s">
        <v>96</v>
      </c>
      <c r="H768" s="156" t="s">
        <v>289</v>
      </c>
    </row>
    <row r="769" spans="3:8" ht="30" x14ac:dyDescent="0.25">
      <c r="C769" s="161" t="s">
        <v>1961</v>
      </c>
      <c r="D769" s="306">
        <v>1157453000770</v>
      </c>
      <c r="E769" s="161" t="s">
        <v>1962</v>
      </c>
      <c r="F769" s="161" t="s">
        <v>1963</v>
      </c>
      <c r="G769" s="161" t="s">
        <v>96</v>
      </c>
      <c r="H769" s="156" t="s">
        <v>289</v>
      </c>
    </row>
    <row r="770" spans="3:8" ht="45" x14ac:dyDescent="0.25">
      <c r="C770" s="161" t="s">
        <v>1964</v>
      </c>
      <c r="D770" s="306">
        <v>1087451007380</v>
      </c>
      <c r="E770" s="161" t="s">
        <v>1965</v>
      </c>
      <c r="F770" s="161" t="s">
        <v>1966</v>
      </c>
      <c r="G770" s="161" t="s">
        <v>96</v>
      </c>
      <c r="H770" s="156" t="s">
        <v>289</v>
      </c>
    </row>
    <row r="771" spans="3:8" ht="36" customHeight="1" x14ac:dyDescent="0.25">
      <c r="C771" s="161" t="s">
        <v>1967</v>
      </c>
      <c r="D771" s="306">
        <v>1127448004353</v>
      </c>
      <c r="E771" s="161" t="s">
        <v>1968</v>
      </c>
      <c r="F771" s="161" t="s">
        <v>1969</v>
      </c>
      <c r="G771" s="161" t="s">
        <v>96</v>
      </c>
      <c r="H771" s="156" t="s">
        <v>289</v>
      </c>
    </row>
    <row r="772" spans="3:8" ht="42" customHeight="1" x14ac:dyDescent="0.25">
      <c r="C772" s="161" t="s">
        <v>1970</v>
      </c>
      <c r="D772" s="306">
        <v>1147447008532</v>
      </c>
      <c r="E772" s="161" t="s">
        <v>1971</v>
      </c>
      <c r="F772" s="161" t="s">
        <v>1972</v>
      </c>
      <c r="G772" s="161" t="s">
        <v>96</v>
      </c>
      <c r="H772" s="156" t="s">
        <v>289</v>
      </c>
    </row>
    <row r="773" spans="3:8" ht="45" x14ac:dyDescent="0.25">
      <c r="C773" s="161" t="s">
        <v>1973</v>
      </c>
      <c r="D773" s="306">
        <v>1117456007866</v>
      </c>
      <c r="E773" s="161" t="s">
        <v>1974</v>
      </c>
      <c r="F773" s="161" t="s">
        <v>1975</v>
      </c>
      <c r="G773" s="161" t="s">
        <v>1976</v>
      </c>
      <c r="H773" s="156" t="s">
        <v>289</v>
      </c>
    </row>
    <row r="774" spans="3:8" ht="30" x14ac:dyDescent="0.25">
      <c r="C774" s="165" t="s">
        <v>1978</v>
      </c>
      <c r="D774" s="306" t="s">
        <v>1979</v>
      </c>
      <c r="E774" s="161" t="s">
        <v>1977</v>
      </c>
      <c r="F774" s="165" t="s">
        <v>1980</v>
      </c>
      <c r="G774" s="161" t="s">
        <v>96</v>
      </c>
      <c r="H774" s="156" t="s">
        <v>1273</v>
      </c>
    </row>
    <row r="775" spans="3:8" x14ac:dyDescent="0.25">
      <c r="C775" s="181" t="s">
        <v>1982</v>
      </c>
      <c r="D775" s="185"/>
      <c r="E775" s="180"/>
      <c r="F775" s="185"/>
      <c r="G775" s="246" t="s">
        <v>117</v>
      </c>
      <c r="H775" s="182" t="s">
        <v>2013</v>
      </c>
    </row>
    <row r="776" spans="3:8" x14ac:dyDescent="0.25">
      <c r="C776" s="181" t="s">
        <v>1996</v>
      </c>
      <c r="D776" s="185"/>
      <c r="E776" s="180"/>
      <c r="F776" s="185"/>
      <c r="G776" s="246" t="s">
        <v>117</v>
      </c>
      <c r="H776" s="182" t="s">
        <v>2016</v>
      </c>
    </row>
    <row r="777" spans="3:8" x14ac:dyDescent="0.25">
      <c r="C777" s="180" t="s">
        <v>1983</v>
      </c>
      <c r="D777" s="185"/>
      <c r="E777" s="180"/>
      <c r="F777" s="185"/>
      <c r="G777" s="180" t="s">
        <v>96</v>
      </c>
      <c r="H777" s="182" t="s">
        <v>2013</v>
      </c>
    </row>
    <row r="778" spans="3:8" x14ac:dyDescent="0.25">
      <c r="C778" s="180" t="s">
        <v>1984</v>
      </c>
      <c r="D778" s="185"/>
      <c r="E778" s="180"/>
      <c r="F778" s="185"/>
      <c r="G778" s="180" t="s">
        <v>96</v>
      </c>
      <c r="H778" s="182" t="s">
        <v>1273</v>
      </c>
    </row>
    <row r="779" spans="3:8" x14ac:dyDescent="0.25">
      <c r="C779" s="180" t="s">
        <v>1999</v>
      </c>
      <c r="D779" s="185"/>
      <c r="E779" s="180"/>
      <c r="F779" s="185"/>
      <c r="G779" s="180" t="s">
        <v>96</v>
      </c>
      <c r="H779" s="182" t="s">
        <v>1273</v>
      </c>
    </row>
    <row r="780" spans="3:8" x14ac:dyDescent="0.25">
      <c r="C780" s="180" t="s">
        <v>2000</v>
      </c>
      <c r="D780" s="185"/>
      <c r="E780" s="180"/>
      <c r="F780" s="185"/>
      <c r="G780" s="180" t="s">
        <v>96</v>
      </c>
      <c r="H780" s="182" t="s">
        <v>1273</v>
      </c>
    </row>
    <row r="781" spans="3:8" ht="30" x14ac:dyDescent="0.25">
      <c r="C781" s="185" t="s">
        <v>2003</v>
      </c>
      <c r="D781" s="307">
        <v>741300726576</v>
      </c>
      <c r="E781" s="180" t="s">
        <v>2004</v>
      </c>
      <c r="F781" s="185"/>
      <c r="G781" s="180" t="s">
        <v>2005</v>
      </c>
      <c r="H781" s="182" t="s">
        <v>2006</v>
      </c>
    </row>
    <row r="782" spans="3:8" ht="30" x14ac:dyDescent="0.25">
      <c r="C782" s="185" t="s">
        <v>2007</v>
      </c>
      <c r="D782" s="307">
        <v>740200621419</v>
      </c>
      <c r="E782" s="180" t="s">
        <v>2009</v>
      </c>
      <c r="F782" s="308" t="s">
        <v>2008</v>
      </c>
      <c r="G782" s="185" t="s">
        <v>428</v>
      </c>
      <c r="H782" s="182" t="s">
        <v>1273</v>
      </c>
    </row>
    <row r="783" spans="3:8" ht="45" x14ac:dyDescent="0.25">
      <c r="C783" s="185" t="s">
        <v>1837</v>
      </c>
      <c r="D783" s="185">
        <v>7456007816</v>
      </c>
      <c r="E783" s="180" t="s">
        <v>1838</v>
      </c>
      <c r="F783" s="185">
        <v>89128062696</v>
      </c>
      <c r="G783" s="161" t="s">
        <v>1331</v>
      </c>
      <c r="H783" s="182" t="s">
        <v>1273</v>
      </c>
    </row>
    <row r="784" spans="3:8" ht="45" x14ac:dyDescent="0.25">
      <c r="C784" s="185" t="s">
        <v>2010</v>
      </c>
      <c r="D784" s="307">
        <v>744401434102</v>
      </c>
      <c r="E784" s="180" t="s">
        <v>1838</v>
      </c>
      <c r="F784" s="185">
        <v>89128062696</v>
      </c>
      <c r="G784" s="161" t="s">
        <v>1331</v>
      </c>
      <c r="H784" s="182" t="s">
        <v>1273</v>
      </c>
    </row>
    <row r="785" spans="3:8" ht="30" x14ac:dyDescent="0.25">
      <c r="C785" s="180" t="s">
        <v>2019</v>
      </c>
      <c r="D785" s="180" t="s">
        <v>2020</v>
      </c>
      <c r="E785" s="180" t="s">
        <v>2018</v>
      </c>
      <c r="F785" s="308" t="s">
        <v>2017</v>
      </c>
      <c r="G785" s="180" t="s">
        <v>96</v>
      </c>
      <c r="H785" s="182" t="s">
        <v>1273</v>
      </c>
    </row>
    <row r="786" spans="3:8" ht="50.25" customHeight="1" x14ac:dyDescent="0.25">
      <c r="C786" s="185" t="s">
        <v>2024</v>
      </c>
      <c r="D786" s="185">
        <v>7453318620</v>
      </c>
      <c r="E786" s="180" t="s">
        <v>2025</v>
      </c>
      <c r="F786" s="185">
        <v>79823249401</v>
      </c>
      <c r="G786" s="180" t="s">
        <v>96</v>
      </c>
      <c r="H786" s="191" t="s">
        <v>2026</v>
      </c>
    </row>
    <row r="787" spans="3:8" ht="33" customHeight="1" x14ac:dyDescent="0.25">
      <c r="C787" s="185" t="s">
        <v>2022</v>
      </c>
      <c r="D787" s="185"/>
      <c r="E787" s="180"/>
      <c r="F787" s="185"/>
      <c r="G787" s="180" t="s">
        <v>96</v>
      </c>
      <c r="H787" s="195" t="s">
        <v>2023</v>
      </c>
    </row>
    <row r="788" spans="3:8" ht="33" customHeight="1" x14ac:dyDescent="0.25">
      <c r="C788" s="185" t="s">
        <v>2027</v>
      </c>
      <c r="D788" s="185"/>
      <c r="E788" s="180"/>
      <c r="F788" s="185"/>
      <c r="G788" s="180" t="s">
        <v>96</v>
      </c>
      <c r="H788" s="192" t="s">
        <v>80</v>
      </c>
    </row>
    <row r="789" spans="3:8" ht="33" customHeight="1" x14ac:dyDescent="0.25">
      <c r="C789" s="185" t="s">
        <v>2029</v>
      </c>
      <c r="D789" s="185"/>
      <c r="E789" s="180"/>
      <c r="F789" s="185"/>
      <c r="G789" s="246" t="s">
        <v>2057</v>
      </c>
      <c r="H789" s="156" t="s">
        <v>289</v>
      </c>
    </row>
    <row r="790" spans="3:8" ht="33" customHeight="1" x14ac:dyDescent="0.25">
      <c r="C790" s="185" t="s">
        <v>2030</v>
      </c>
      <c r="D790" s="185"/>
      <c r="E790" s="180"/>
      <c r="F790" s="185"/>
      <c r="G790" s="246" t="s">
        <v>2057</v>
      </c>
      <c r="H790" s="182" t="s">
        <v>1273</v>
      </c>
    </row>
    <row r="791" spans="3:8" ht="33" customHeight="1" x14ac:dyDescent="0.25">
      <c r="C791" s="185" t="s">
        <v>2037</v>
      </c>
      <c r="D791" s="307">
        <v>744903538472</v>
      </c>
      <c r="E791" s="180"/>
      <c r="F791" s="185" t="s">
        <v>2033</v>
      </c>
      <c r="G791" s="185"/>
      <c r="H791" s="182" t="s">
        <v>1273</v>
      </c>
    </row>
    <row r="792" spans="3:8" ht="33" customHeight="1" x14ac:dyDescent="0.25">
      <c r="C792" s="185" t="s">
        <v>2039</v>
      </c>
      <c r="D792" s="307">
        <v>7446056691</v>
      </c>
      <c r="E792" s="180"/>
      <c r="F792" s="185" t="s">
        <v>2040</v>
      </c>
      <c r="G792" s="180" t="s">
        <v>96</v>
      </c>
      <c r="H792" s="182" t="s">
        <v>2079</v>
      </c>
    </row>
    <row r="793" spans="3:8" ht="33" customHeight="1" x14ac:dyDescent="0.25">
      <c r="C793" s="185" t="s">
        <v>2228</v>
      </c>
      <c r="D793" s="185"/>
      <c r="E793" s="180"/>
      <c r="F793" s="185"/>
      <c r="G793" s="180" t="s">
        <v>96</v>
      </c>
      <c r="H793" s="182" t="s">
        <v>2041</v>
      </c>
    </row>
    <row r="794" spans="3:8" ht="32.25" customHeight="1" x14ac:dyDescent="0.25">
      <c r="C794" s="185" t="s">
        <v>2042</v>
      </c>
      <c r="D794" s="185"/>
      <c r="E794" s="180"/>
      <c r="F794" s="185"/>
      <c r="G794" s="180" t="s">
        <v>96</v>
      </c>
      <c r="H794" s="182" t="s">
        <v>2043</v>
      </c>
    </row>
    <row r="795" spans="3:8" ht="24.75" customHeight="1" x14ac:dyDescent="0.25">
      <c r="C795" s="243" t="s">
        <v>2056</v>
      </c>
      <c r="D795" s="243"/>
      <c r="E795" s="246"/>
      <c r="F795" s="243"/>
      <c r="G795" s="246" t="s">
        <v>96</v>
      </c>
      <c r="H795" s="255" t="s">
        <v>59</v>
      </c>
    </row>
    <row r="796" spans="3:8" ht="24.75" customHeight="1" x14ac:dyDescent="0.25">
      <c r="C796" s="246" t="s">
        <v>2048</v>
      </c>
      <c r="D796" s="243"/>
      <c r="E796" s="246"/>
      <c r="F796" s="243"/>
      <c r="G796" s="246" t="s">
        <v>2057</v>
      </c>
      <c r="H796" s="255" t="s">
        <v>1273</v>
      </c>
    </row>
    <row r="797" spans="3:8" ht="24.75" customHeight="1" x14ac:dyDescent="0.25">
      <c r="C797" s="246" t="s">
        <v>2049</v>
      </c>
      <c r="D797" s="243"/>
      <c r="E797" s="246"/>
      <c r="F797" s="243"/>
      <c r="G797" s="246" t="s">
        <v>2058</v>
      </c>
      <c r="H797" s="255" t="s">
        <v>1273</v>
      </c>
    </row>
    <row r="798" spans="3:8" ht="24.75" customHeight="1" x14ac:dyDescent="0.25">
      <c r="C798" s="246" t="s">
        <v>2051</v>
      </c>
      <c r="D798" s="243"/>
      <c r="E798" s="246"/>
      <c r="F798" s="243"/>
      <c r="G798" s="246" t="s">
        <v>117</v>
      </c>
      <c r="H798" s="255" t="s">
        <v>80</v>
      </c>
    </row>
    <row r="799" spans="3:8" ht="24.75" customHeight="1" x14ac:dyDescent="0.25">
      <c r="C799" s="246" t="s">
        <v>2074</v>
      </c>
      <c r="D799" s="245"/>
      <c r="E799" s="326"/>
      <c r="F799" s="245"/>
      <c r="G799" s="246" t="s">
        <v>2057</v>
      </c>
      <c r="H799" s="255" t="s">
        <v>1273</v>
      </c>
    </row>
    <row r="800" spans="3:8" ht="24.75" customHeight="1" x14ac:dyDescent="0.25">
      <c r="C800" s="342" t="s">
        <v>2077</v>
      </c>
      <c r="D800" s="343"/>
      <c r="E800" s="344"/>
      <c r="F800" s="343"/>
      <c r="G800" s="342" t="s">
        <v>96</v>
      </c>
      <c r="H800" s="255" t="s">
        <v>1273</v>
      </c>
    </row>
    <row r="801" spans="3:8" ht="28.5" customHeight="1" x14ac:dyDescent="0.25">
      <c r="C801" s="342" t="s">
        <v>2085</v>
      </c>
      <c r="D801" s="343"/>
      <c r="E801" s="344"/>
      <c r="F801" s="343"/>
      <c r="G801" s="342" t="s">
        <v>117</v>
      </c>
      <c r="H801" s="255" t="s">
        <v>1273</v>
      </c>
    </row>
    <row r="802" spans="3:8" ht="24.75" customHeight="1" x14ac:dyDescent="0.25">
      <c r="C802" s="342" t="s">
        <v>2086</v>
      </c>
      <c r="D802" s="343"/>
      <c r="E802" s="344"/>
      <c r="F802" s="343"/>
      <c r="G802" s="342" t="s">
        <v>96</v>
      </c>
      <c r="H802" s="255" t="s">
        <v>1273</v>
      </c>
    </row>
    <row r="803" spans="3:8" ht="22.5" customHeight="1" x14ac:dyDescent="0.25">
      <c r="C803" s="342" t="s">
        <v>2088</v>
      </c>
      <c r="D803" s="343"/>
      <c r="E803" s="344"/>
      <c r="F803" s="343"/>
      <c r="G803" s="342" t="s">
        <v>2057</v>
      </c>
      <c r="H803" s="255" t="s">
        <v>1273</v>
      </c>
    </row>
    <row r="804" spans="3:8" ht="22.5" customHeight="1" x14ac:dyDescent="0.25">
      <c r="C804" s="342" t="s">
        <v>2089</v>
      </c>
      <c r="D804" s="363">
        <v>745112217950</v>
      </c>
      <c r="E804" s="344"/>
      <c r="F804" t="s">
        <v>2090</v>
      </c>
      <c r="G804" s="342" t="s">
        <v>96</v>
      </c>
      <c r="H804" s="255" t="s">
        <v>1273</v>
      </c>
    </row>
    <row r="805" spans="3:8" ht="22.5" customHeight="1" x14ac:dyDescent="0.25">
      <c r="C805" s="342" t="s">
        <v>2091</v>
      </c>
      <c r="D805" s="364">
        <v>7415086696</v>
      </c>
      <c r="E805" s="344"/>
      <c r="F805" s="343"/>
      <c r="G805" s="342" t="s">
        <v>117</v>
      </c>
      <c r="H805" s="255" t="s">
        <v>1273</v>
      </c>
    </row>
    <row r="806" spans="3:8" ht="48.75" customHeight="1" x14ac:dyDescent="0.25">
      <c r="C806" s="342" t="s">
        <v>2093</v>
      </c>
      <c r="D806" s="363">
        <v>743800077179</v>
      </c>
      <c r="E806" s="344"/>
      <c r="F806" s="343" t="s">
        <v>2101</v>
      </c>
      <c r="G806" s="342" t="s">
        <v>2095</v>
      </c>
      <c r="H806" s="255" t="s">
        <v>1273</v>
      </c>
    </row>
    <row r="807" spans="3:8" ht="22.5" customHeight="1" x14ac:dyDescent="0.25">
      <c r="C807" s="342" t="s">
        <v>2094</v>
      </c>
      <c r="D807" s="363">
        <v>741856374589</v>
      </c>
      <c r="E807" s="344"/>
      <c r="F807" s="343" t="s">
        <v>2100</v>
      </c>
      <c r="G807" s="342" t="s">
        <v>107</v>
      </c>
      <c r="H807" s="255" t="s">
        <v>1273</v>
      </c>
    </row>
    <row r="808" spans="3:8" ht="22.5" customHeight="1" x14ac:dyDescent="0.25">
      <c r="C808" s="342" t="s">
        <v>2097</v>
      </c>
      <c r="D808" s="363" t="s">
        <v>2098</v>
      </c>
      <c r="E808" s="344"/>
      <c r="F808" s="343" t="s">
        <v>2099</v>
      </c>
      <c r="G808" s="342" t="s">
        <v>2096</v>
      </c>
      <c r="H808" s="255" t="s">
        <v>1273</v>
      </c>
    </row>
    <row r="809" spans="3:8" ht="33.75" customHeight="1" x14ac:dyDescent="0.25">
      <c r="C809" s="181" t="s">
        <v>2103</v>
      </c>
      <c r="D809" s="363" t="s">
        <v>2104</v>
      </c>
      <c r="E809" s="361" t="s">
        <v>2107</v>
      </c>
      <c r="F809" s="29" t="s">
        <v>2105</v>
      </c>
      <c r="G809" s="342" t="s">
        <v>96</v>
      </c>
      <c r="H809" s="255" t="s">
        <v>1273</v>
      </c>
    </row>
    <row r="810" spans="3:8" ht="22.5" customHeight="1" x14ac:dyDescent="0.25">
      <c r="C810" s="181" t="s">
        <v>2106</v>
      </c>
      <c r="D810" s="365">
        <v>744509822213</v>
      </c>
      <c r="E810" s="350"/>
      <c r="F810" s="360" t="s">
        <v>2108</v>
      </c>
      <c r="G810" s="181" t="s">
        <v>1331</v>
      </c>
      <c r="H810" s="255" t="s">
        <v>1273</v>
      </c>
    </row>
    <row r="811" spans="3:8" ht="30" x14ac:dyDescent="0.25">
      <c r="C811" s="181" t="s">
        <v>2110</v>
      </c>
      <c r="D811" s="365" t="s">
        <v>2111</v>
      </c>
      <c r="E811" s="361" t="s">
        <v>2109</v>
      </c>
      <c r="F811" s="360" t="s">
        <v>2112</v>
      </c>
      <c r="G811" s="181" t="s">
        <v>2113</v>
      </c>
      <c r="H811" s="255" t="s">
        <v>1273</v>
      </c>
    </row>
    <row r="812" spans="3:8" ht="22.5" customHeight="1" x14ac:dyDescent="0.25">
      <c r="C812" s="181" t="s">
        <v>2120</v>
      </c>
      <c r="D812" s="349"/>
      <c r="E812" s="350"/>
      <c r="F812" s="366" t="s">
        <v>2121</v>
      </c>
      <c r="G812" s="181"/>
      <c r="H812" s="255" t="s">
        <v>1273</v>
      </c>
    </row>
    <row r="813" spans="3:8" ht="22.5" customHeight="1" x14ac:dyDescent="0.25">
      <c r="C813" s="181" t="s">
        <v>2122</v>
      </c>
      <c r="D813" s="349">
        <v>741113068461</v>
      </c>
      <c r="E813" s="350"/>
      <c r="F813" s="360" t="s">
        <v>2123</v>
      </c>
      <c r="G813" s="181"/>
      <c r="H813" s="255" t="s">
        <v>1273</v>
      </c>
    </row>
    <row r="814" spans="3:8" ht="22.5" customHeight="1" x14ac:dyDescent="0.25">
      <c r="C814" s="181" t="s">
        <v>2124</v>
      </c>
      <c r="D814" s="349"/>
      <c r="E814" s="350"/>
      <c r="F814" s="360"/>
      <c r="G814" s="181" t="s">
        <v>51</v>
      </c>
      <c r="H814" s="182" t="s">
        <v>1273</v>
      </c>
    </row>
    <row r="815" spans="3:8" ht="26.25" customHeight="1" x14ac:dyDescent="0.25">
      <c r="C815" s="181" t="s">
        <v>2125</v>
      </c>
      <c r="D815" s="349"/>
      <c r="E815" s="350" t="s">
        <v>2126</v>
      </c>
      <c r="F815" s="360" t="s">
        <v>2128</v>
      </c>
      <c r="G815" s="181" t="s">
        <v>1373</v>
      </c>
      <c r="H815" s="182" t="s">
        <v>1273</v>
      </c>
    </row>
    <row r="816" spans="3:8" ht="30.75" customHeight="1" x14ac:dyDescent="0.25">
      <c r="C816" s="181" t="s">
        <v>2119</v>
      </c>
      <c r="D816" s="349"/>
      <c r="E816" s="350" t="s">
        <v>2126</v>
      </c>
      <c r="F816" s="360" t="s">
        <v>2128</v>
      </c>
      <c r="G816" s="181" t="s">
        <v>1373</v>
      </c>
      <c r="H816" s="182" t="s">
        <v>1273</v>
      </c>
    </row>
    <row r="817" spans="3:8" ht="27" customHeight="1" x14ac:dyDescent="0.25">
      <c r="C817" s="181" t="s">
        <v>2127</v>
      </c>
      <c r="D817" s="349"/>
      <c r="E817" s="350" t="s">
        <v>2126</v>
      </c>
      <c r="F817" s="360" t="s">
        <v>2128</v>
      </c>
      <c r="G817" s="181" t="s">
        <v>1373</v>
      </c>
      <c r="H817" s="182" t="s">
        <v>1273</v>
      </c>
    </row>
    <row r="818" spans="3:8" ht="27" customHeight="1" x14ac:dyDescent="0.25">
      <c r="C818" s="181" t="s">
        <v>2129</v>
      </c>
      <c r="D818" s="349"/>
      <c r="E818" s="350" t="s">
        <v>2130</v>
      </c>
      <c r="F818" s="360"/>
      <c r="G818" s="181" t="s">
        <v>51</v>
      </c>
      <c r="H818" s="182" t="s">
        <v>289</v>
      </c>
    </row>
    <row r="819" spans="3:8" ht="27" customHeight="1" x14ac:dyDescent="0.25">
      <c r="C819" s="181" t="s">
        <v>2133</v>
      </c>
      <c r="D819" s="349"/>
      <c r="E819" s="350"/>
      <c r="F819" s="360"/>
      <c r="G819" s="181" t="s">
        <v>1373</v>
      </c>
      <c r="H819" s="182" t="s">
        <v>289</v>
      </c>
    </row>
    <row r="820" spans="3:8" ht="27" customHeight="1" x14ac:dyDescent="0.25">
      <c r="C820" s="181" t="s">
        <v>2131</v>
      </c>
      <c r="D820" s="349"/>
      <c r="E820" s="350"/>
      <c r="F820" s="360"/>
      <c r="G820" s="181" t="s">
        <v>1373</v>
      </c>
      <c r="H820" s="182" t="s">
        <v>289</v>
      </c>
    </row>
    <row r="821" spans="3:8" ht="27" customHeight="1" x14ac:dyDescent="0.25">
      <c r="C821" s="181" t="s">
        <v>2134</v>
      </c>
      <c r="D821" s="349"/>
      <c r="E821" s="350"/>
      <c r="F821" s="360"/>
      <c r="G821" s="181" t="s">
        <v>2132</v>
      </c>
      <c r="H821" s="182" t="s">
        <v>289</v>
      </c>
    </row>
    <row r="822" spans="3:8" ht="27" customHeight="1" x14ac:dyDescent="0.25">
      <c r="C822" s="181" t="s">
        <v>2135</v>
      </c>
      <c r="D822" s="349"/>
      <c r="E822" s="350"/>
      <c r="F822" s="360"/>
      <c r="G822" s="181" t="s">
        <v>51</v>
      </c>
      <c r="H822" s="182" t="s">
        <v>1273</v>
      </c>
    </row>
    <row r="823" spans="3:8" ht="27" customHeight="1" x14ac:dyDescent="0.25">
      <c r="C823" s="181" t="s">
        <v>2136</v>
      </c>
      <c r="D823" s="349"/>
      <c r="E823" s="350"/>
      <c r="F823" s="360"/>
      <c r="G823" s="181" t="s">
        <v>51</v>
      </c>
      <c r="H823" s="182" t="s">
        <v>1273</v>
      </c>
    </row>
    <row r="824" spans="3:8" ht="27" customHeight="1" x14ac:dyDescent="0.25">
      <c r="C824" s="181" t="s">
        <v>2137</v>
      </c>
      <c r="D824" s="349"/>
      <c r="E824" s="350"/>
      <c r="F824" s="360"/>
      <c r="G824" s="181" t="s">
        <v>1488</v>
      </c>
      <c r="H824" s="182" t="s">
        <v>1273</v>
      </c>
    </row>
    <row r="825" spans="3:8" ht="27" customHeight="1" x14ac:dyDescent="0.25">
      <c r="C825" s="181" t="s">
        <v>2138</v>
      </c>
      <c r="D825" s="349"/>
      <c r="E825" s="350"/>
      <c r="F825" s="360"/>
      <c r="G825" s="181" t="s">
        <v>1373</v>
      </c>
      <c r="H825" s="182" t="s">
        <v>289</v>
      </c>
    </row>
    <row r="826" spans="3:8" ht="27" customHeight="1" x14ac:dyDescent="0.25">
      <c r="C826" s="181" t="s">
        <v>2139</v>
      </c>
      <c r="D826" s="349"/>
      <c r="E826" s="350"/>
      <c r="F826" s="360"/>
      <c r="G826" s="181" t="s">
        <v>1373</v>
      </c>
      <c r="H826" s="182" t="s">
        <v>289</v>
      </c>
    </row>
    <row r="827" spans="3:8" ht="27" customHeight="1" x14ac:dyDescent="0.25">
      <c r="C827" s="181" t="s">
        <v>2140</v>
      </c>
      <c r="D827" s="349"/>
      <c r="E827" s="350"/>
      <c r="F827" s="181">
        <v>89630923435</v>
      </c>
      <c r="G827" s="181" t="s">
        <v>51</v>
      </c>
      <c r="H827" s="182" t="s">
        <v>1273</v>
      </c>
    </row>
    <row r="828" spans="3:8" ht="27" customHeight="1" x14ac:dyDescent="0.25">
      <c r="C828" s="181" t="s">
        <v>2114</v>
      </c>
      <c r="D828" s="349">
        <v>7430029607</v>
      </c>
      <c r="E828" s="350"/>
      <c r="F828" s="181">
        <v>89080637562</v>
      </c>
      <c r="G828" s="181" t="s">
        <v>2141</v>
      </c>
      <c r="H828" s="182" t="s">
        <v>1273</v>
      </c>
    </row>
    <row r="829" spans="3:8" ht="27" customHeight="1" x14ac:dyDescent="0.25">
      <c r="C829" s="181" t="s">
        <v>2144</v>
      </c>
      <c r="D829" s="349"/>
      <c r="E829" s="350"/>
      <c r="F829" s="360"/>
      <c r="G829" s="181" t="s">
        <v>2132</v>
      </c>
      <c r="H829" s="182" t="s">
        <v>1273</v>
      </c>
    </row>
    <row r="830" spans="3:8" ht="22.5" customHeight="1" x14ac:dyDescent="0.25">
      <c r="C830" s="342" t="s">
        <v>2145</v>
      </c>
      <c r="D830" s="343"/>
      <c r="E830" s="344"/>
      <c r="F830" s="343"/>
      <c r="G830" s="181" t="s">
        <v>2132</v>
      </c>
      <c r="H830" s="182" t="s">
        <v>1273</v>
      </c>
    </row>
    <row r="831" spans="3:8" ht="35.25" customHeight="1" x14ac:dyDescent="0.25">
      <c r="C831" s="181" t="s">
        <v>2147</v>
      </c>
      <c r="D831" s="320"/>
      <c r="E831" s="350"/>
      <c r="F831" s="367" t="s">
        <v>2148</v>
      </c>
      <c r="G831" s="181"/>
      <c r="H831" s="182" t="s">
        <v>2154</v>
      </c>
    </row>
    <row r="832" spans="3:8" ht="30.75" customHeight="1" x14ac:dyDescent="0.25">
      <c r="C832" s="342" t="s">
        <v>2149</v>
      </c>
      <c r="D832" s="343"/>
      <c r="E832" s="342"/>
      <c r="F832" s="368" t="s">
        <v>2150</v>
      </c>
      <c r="G832" s="342"/>
      <c r="H832" s="182" t="s">
        <v>2154</v>
      </c>
    </row>
    <row r="833" spans="3:8" ht="22.5" customHeight="1" x14ac:dyDescent="0.25">
      <c r="C833" s="342" t="s">
        <v>2152</v>
      </c>
      <c r="D833" s="343"/>
      <c r="E833" s="342"/>
      <c r="F833" s="344" t="s">
        <v>2151</v>
      </c>
      <c r="G833" s="342"/>
      <c r="H833" s="182" t="s">
        <v>289</v>
      </c>
    </row>
    <row r="834" spans="3:8" ht="33" customHeight="1" x14ac:dyDescent="0.25">
      <c r="C834" s="342" t="s">
        <v>2155</v>
      </c>
      <c r="D834" s="343"/>
      <c r="E834" s="342"/>
      <c r="F834" s="344" t="s">
        <v>2153</v>
      </c>
      <c r="G834" s="342"/>
      <c r="H834" s="182" t="s">
        <v>2154</v>
      </c>
    </row>
    <row r="835" spans="3:8" ht="22.5" customHeight="1" x14ac:dyDescent="0.25">
      <c r="C835" s="342" t="s">
        <v>2157</v>
      </c>
      <c r="D835" s="343"/>
      <c r="E835" s="342"/>
      <c r="F835" s="344" t="s">
        <v>2156</v>
      </c>
      <c r="G835" s="342"/>
      <c r="H835" s="255" t="s">
        <v>289</v>
      </c>
    </row>
    <row r="836" spans="3:8" ht="22.5" customHeight="1" x14ac:dyDescent="0.25">
      <c r="C836" s="342" t="s">
        <v>2159</v>
      </c>
      <c r="D836" s="343"/>
      <c r="E836" s="342"/>
      <c r="F836" s="343" t="s">
        <v>2158</v>
      </c>
      <c r="G836" s="342"/>
      <c r="H836" s="182" t="s">
        <v>2154</v>
      </c>
    </row>
    <row r="837" spans="3:8" ht="22.5" customHeight="1" x14ac:dyDescent="0.25">
      <c r="C837" s="342" t="s">
        <v>2160</v>
      </c>
      <c r="D837" s="343"/>
      <c r="E837" s="342"/>
      <c r="F837" s="343" t="s">
        <v>2146</v>
      </c>
      <c r="G837" s="342"/>
      <c r="H837" s="255" t="s">
        <v>289</v>
      </c>
    </row>
    <row r="838" spans="3:8" ht="43.5" customHeight="1" x14ac:dyDescent="0.25">
      <c r="C838" s="178" t="s">
        <v>2161</v>
      </c>
      <c r="D838" s="343"/>
      <c r="E838" s="342"/>
      <c r="F838" s="369" t="s">
        <v>2162</v>
      </c>
      <c r="G838" s="342"/>
      <c r="H838" s="255" t="s">
        <v>289</v>
      </c>
    </row>
    <row r="839" spans="3:8" ht="22.5" customHeight="1" x14ac:dyDescent="0.25">
      <c r="C839" s="342" t="s">
        <v>2165</v>
      </c>
      <c r="D839" s="343"/>
      <c r="E839" s="342"/>
      <c r="F839" s="343" t="s">
        <v>2163</v>
      </c>
      <c r="G839" s="342"/>
      <c r="H839" s="255" t="s">
        <v>2164</v>
      </c>
    </row>
    <row r="840" spans="3:8" ht="30.75" customHeight="1" x14ac:dyDescent="0.25">
      <c r="C840" s="9" t="s">
        <v>2171</v>
      </c>
      <c r="D840" s="12"/>
      <c r="E840" s="12"/>
      <c r="F840" s="369" t="s">
        <v>2174</v>
      </c>
      <c r="G840" s="342"/>
      <c r="H840" s="255" t="s">
        <v>289</v>
      </c>
    </row>
    <row r="841" spans="3:8" ht="32.25" customHeight="1" x14ac:dyDescent="0.25">
      <c r="C841" s="9" t="s">
        <v>2172</v>
      </c>
      <c r="D841" s="12"/>
      <c r="E841" s="12"/>
      <c r="F841" s="369" t="s">
        <v>2174</v>
      </c>
      <c r="G841" s="342"/>
      <c r="H841" s="255" t="s">
        <v>289</v>
      </c>
    </row>
    <row r="842" spans="3:8" ht="33.75" customHeight="1" x14ac:dyDescent="0.25">
      <c r="C842" s="9" t="s">
        <v>2173</v>
      </c>
      <c r="D842" s="12"/>
      <c r="E842" s="12"/>
      <c r="F842" s="369" t="s">
        <v>2174</v>
      </c>
      <c r="G842" s="342"/>
      <c r="H842" s="255" t="s">
        <v>289</v>
      </c>
    </row>
    <row r="843" spans="3:8" ht="22.5" customHeight="1" x14ac:dyDescent="0.25">
      <c r="C843" s="12" t="s">
        <v>2175</v>
      </c>
      <c r="D843" s="12"/>
      <c r="E843" s="12"/>
      <c r="F843" s="343"/>
      <c r="G843" s="181" t="s">
        <v>51</v>
      </c>
      <c r="H843" s="255" t="s">
        <v>289</v>
      </c>
    </row>
    <row r="844" spans="3:8" ht="30" x14ac:dyDescent="0.25">
      <c r="C844" s="372" t="s">
        <v>2177</v>
      </c>
      <c r="D844" s="372" t="s">
        <v>2178</v>
      </c>
      <c r="E844" s="372"/>
      <c r="F844" s="369" t="s">
        <v>2176</v>
      </c>
      <c r="G844" s="342" t="s">
        <v>63</v>
      </c>
      <c r="H844" s="182" t="s">
        <v>1273</v>
      </c>
    </row>
    <row r="845" spans="3:8" ht="31.5" customHeight="1" x14ac:dyDescent="0.25">
      <c r="C845" s="372" t="s">
        <v>2179</v>
      </c>
      <c r="D845" s="372" t="s">
        <v>2182</v>
      </c>
      <c r="E845" s="372" t="s">
        <v>2180</v>
      </c>
      <c r="F845" s="372" t="s">
        <v>2181</v>
      </c>
      <c r="G845" s="342" t="s">
        <v>1373</v>
      </c>
      <c r="H845" s="191" t="s">
        <v>2193</v>
      </c>
    </row>
    <row r="846" spans="3:8" ht="22.5" customHeight="1" x14ac:dyDescent="0.25">
      <c r="C846" s="372" t="s">
        <v>2183</v>
      </c>
      <c r="D846" s="373">
        <v>744919858492</v>
      </c>
      <c r="E846" s="372"/>
      <c r="F846" s="372" t="s">
        <v>2184</v>
      </c>
      <c r="G846" s="181" t="s">
        <v>51</v>
      </c>
      <c r="H846" s="182" t="s">
        <v>1273</v>
      </c>
    </row>
    <row r="847" spans="3:8" ht="30" x14ac:dyDescent="0.25">
      <c r="C847" s="372" t="s">
        <v>2185</v>
      </c>
      <c r="D847" s="373">
        <v>7451403125</v>
      </c>
      <c r="E847" s="372" t="s">
        <v>1623</v>
      </c>
      <c r="F847" s="372" t="s">
        <v>2186</v>
      </c>
      <c r="G847" s="342"/>
      <c r="H847" s="255"/>
    </row>
    <row r="848" spans="3:8" ht="22.5" customHeight="1" x14ac:dyDescent="0.25">
      <c r="C848" s="372" t="s">
        <v>2190</v>
      </c>
      <c r="D848" s="373">
        <v>741805929338</v>
      </c>
      <c r="E848" s="372" t="s">
        <v>2191</v>
      </c>
      <c r="F848" s="372" t="s">
        <v>2192</v>
      </c>
      <c r="G848" s="342" t="s">
        <v>1347</v>
      </c>
      <c r="H848" s="182" t="s">
        <v>1273</v>
      </c>
    </row>
    <row r="849" spans="1:9" ht="22.5" customHeight="1" x14ac:dyDescent="0.25">
      <c r="C849" s="372" t="s">
        <v>2194</v>
      </c>
      <c r="D849" s="373">
        <v>744803993453</v>
      </c>
      <c r="E849" s="372"/>
      <c r="F849" s="372">
        <v>89128955990</v>
      </c>
      <c r="G849" s="181" t="s">
        <v>51</v>
      </c>
      <c r="H849" s="255" t="s">
        <v>289</v>
      </c>
    </row>
    <row r="850" spans="1:9" ht="30" customHeight="1" x14ac:dyDescent="0.25">
      <c r="A850" s="378">
        <v>43405</v>
      </c>
      <c r="C850" s="372" t="s">
        <v>2195</v>
      </c>
      <c r="D850" s="373">
        <v>7453318891</v>
      </c>
      <c r="E850" s="372" t="s">
        <v>2196</v>
      </c>
      <c r="F850" s="372" t="s">
        <v>2197</v>
      </c>
      <c r="G850" s="181" t="s">
        <v>51</v>
      </c>
      <c r="H850" s="182" t="s">
        <v>1273</v>
      </c>
    </row>
    <row r="851" spans="1:9" ht="120" x14ac:dyDescent="0.25">
      <c r="A851" s="378">
        <v>43410</v>
      </c>
      <c r="C851" s="372" t="s">
        <v>2199</v>
      </c>
      <c r="D851" s="376">
        <v>7447272303</v>
      </c>
      <c r="E851" s="377" t="s">
        <v>2200</v>
      </c>
      <c r="F851" s="372">
        <v>89123281742</v>
      </c>
      <c r="G851" s="181" t="s">
        <v>51</v>
      </c>
      <c r="H851" s="255" t="s">
        <v>2201</v>
      </c>
      <c r="I851" s="379" t="s">
        <v>2202</v>
      </c>
    </row>
    <row r="852" spans="1:9" ht="22.5" customHeight="1" x14ac:dyDescent="0.25">
      <c r="A852" s="378">
        <v>43413</v>
      </c>
      <c r="C852" s="372" t="s">
        <v>2206</v>
      </c>
      <c r="D852" s="373">
        <v>742206272542</v>
      </c>
      <c r="E852" s="372"/>
      <c r="F852" s="343"/>
      <c r="G852" s="342" t="s">
        <v>1409</v>
      </c>
      <c r="H852" s="182" t="s">
        <v>1273</v>
      </c>
    </row>
    <row r="853" spans="1:9" ht="22.5" customHeight="1" x14ac:dyDescent="0.25">
      <c r="A853" s="378">
        <v>43416</v>
      </c>
      <c r="C853" s="372" t="s">
        <v>2207</v>
      </c>
      <c r="D853" s="373"/>
      <c r="E853" s="372"/>
      <c r="F853" s="383" t="s">
        <v>2208</v>
      </c>
      <c r="G853" s="342"/>
      <c r="H853" s="182" t="s">
        <v>1273</v>
      </c>
    </row>
    <row r="854" spans="1:9" ht="22.5" customHeight="1" x14ac:dyDescent="0.25">
      <c r="A854" s="378">
        <v>43416</v>
      </c>
      <c r="C854" s="372" t="s">
        <v>2209</v>
      </c>
      <c r="D854" s="373">
        <v>7447245395</v>
      </c>
      <c r="E854" s="372"/>
      <c r="F854" s="343"/>
      <c r="G854" s="342"/>
      <c r="H854" s="255"/>
    </row>
    <row r="855" spans="1:9" ht="22.5" customHeight="1" x14ac:dyDescent="0.25">
      <c r="A855" s="378">
        <v>43416</v>
      </c>
      <c r="C855" s="372" t="s">
        <v>2211</v>
      </c>
      <c r="D855" s="373">
        <v>740901277161</v>
      </c>
      <c r="E855" s="372"/>
      <c r="F855" s="343"/>
      <c r="G855" s="342"/>
      <c r="H855" s="255"/>
    </row>
    <row r="856" spans="1:9" ht="33" customHeight="1" x14ac:dyDescent="0.25">
      <c r="A856" s="378"/>
      <c r="C856" s="372" t="s">
        <v>2216</v>
      </c>
      <c r="D856" s="373" t="s">
        <v>2215</v>
      </c>
      <c r="E856" s="351" t="s">
        <v>2212</v>
      </c>
      <c r="F856" s="372" t="s">
        <v>2214</v>
      </c>
      <c r="G856" s="181" t="s">
        <v>51</v>
      </c>
      <c r="H856" s="255" t="s">
        <v>289</v>
      </c>
      <c r="I856" s="42" t="s">
        <v>2213</v>
      </c>
    </row>
    <row r="857" spans="1:9" ht="33" customHeight="1" x14ac:dyDescent="0.25">
      <c r="A857" s="378">
        <v>43417</v>
      </c>
      <c r="C857" s="372" t="s">
        <v>2217</v>
      </c>
      <c r="D857" s="373">
        <v>741803113329</v>
      </c>
      <c r="E857" s="372"/>
      <c r="F857" s="385" t="s">
        <v>2218</v>
      </c>
      <c r="G857" s="342" t="s">
        <v>76</v>
      </c>
      <c r="H857" s="182" t="s">
        <v>1273</v>
      </c>
    </row>
    <row r="858" spans="1:9" ht="33" customHeight="1" x14ac:dyDescent="0.25">
      <c r="A858" s="378">
        <v>43417</v>
      </c>
      <c r="C858" s="372" t="s">
        <v>2219</v>
      </c>
      <c r="D858" s="376">
        <v>7415039914</v>
      </c>
      <c r="E858" s="372" t="s">
        <v>2220</v>
      </c>
      <c r="F858" t="s">
        <v>2221</v>
      </c>
      <c r="G858" s="342" t="s">
        <v>1373</v>
      </c>
      <c r="H858" s="182" t="s">
        <v>1273</v>
      </c>
    </row>
    <row r="859" spans="1:9" ht="30" x14ac:dyDescent="0.25">
      <c r="A859" s="378">
        <v>43417</v>
      </c>
      <c r="C859" s="372" t="s">
        <v>2222</v>
      </c>
      <c r="D859" s="384">
        <v>7448208195</v>
      </c>
      <c r="E859" s="351" t="s">
        <v>2223</v>
      </c>
      <c r="F859" s="387"/>
      <c r="G859" s="386" t="s">
        <v>51</v>
      </c>
      <c r="H859" s="255" t="s">
        <v>289</v>
      </c>
      <c r="I859" s="42" t="s">
        <v>2224</v>
      </c>
    </row>
    <row r="860" spans="1:9" ht="22.5" customHeight="1" x14ac:dyDescent="0.25">
      <c r="A860" s="378">
        <v>43418</v>
      </c>
      <c r="C860" s="351" t="s">
        <v>2225</v>
      </c>
      <c r="D860" s="384">
        <v>7451366385</v>
      </c>
      <c r="E860" s="351" t="s">
        <v>2227</v>
      </c>
      <c r="F860" s="320"/>
      <c r="G860" s="181" t="s">
        <v>51</v>
      </c>
      <c r="H860" s="182" t="s">
        <v>289</v>
      </c>
    </row>
    <row r="861" spans="1:9" ht="22.5" customHeight="1" x14ac:dyDescent="0.25">
      <c r="A861" s="378">
        <v>43418</v>
      </c>
      <c r="C861" s="342" t="s">
        <v>2226</v>
      </c>
      <c r="D861" s="373">
        <v>742002963647</v>
      </c>
      <c r="E861" s="342" t="s">
        <v>2227</v>
      </c>
      <c r="F861" s="343"/>
      <c r="G861" s="342" t="s">
        <v>51</v>
      </c>
      <c r="H861" s="255" t="s">
        <v>289</v>
      </c>
    </row>
    <row r="862" spans="1:9" ht="22.5" customHeight="1" x14ac:dyDescent="0.25">
      <c r="A862" s="378">
        <v>43420</v>
      </c>
      <c r="C862" s="342" t="s">
        <v>2229</v>
      </c>
      <c r="D862" s="373">
        <v>744706475103</v>
      </c>
      <c r="E862" s="181"/>
      <c r="F862" s="389" t="s">
        <v>2230</v>
      </c>
      <c r="G862" s="342" t="s">
        <v>51</v>
      </c>
      <c r="H862" s="182" t="s">
        <v>1273</v>
      </c>
    </row>
    <row r="863" spans="1:9" ht="45" x14ac:dyDescent="0.25">
      <c r="A863" s="378">
        <v>43420</v>
      </c>
      <c r="C863" s="342" t="s">
        <v>2231</v>
      </c>
      <c r="D863" s="376" t="s">
        <v>2234</v>
      </c>
      <c r="E863" s="342" t="s">
        <v>2232</v>
      </c>
      <c r="F863" s="372" t="s">
        <v>2233</v>
      </c>
      <c r="G863" s="342" t="s">
        <v>1541</v>
      </c>
      <c r="H863" s="255" t="s">
        <v>289</v>
      </c>
      <c r="I863" s="42" t="s">
        <v>2044</v>
      </c>
    </row>
    <row r="864" spans="1:9" ht="22.5" customHeight="1" x14ac:dyDescent="0.25">
      <c r="A864" s="378"/>
      <c r="C864" s="342" t="s">
        <v>2235</v>
      </c>
      <c r="D864" s="373"/>
      <c r="E864" s="342"/>
      <c r="F864" s="343">
        <v>8951804999</v>
      </c>
      <c r="G864" s="342" t="s">
        <v>82</v>
      </c>
      <c r="H864" s="255" t="s">
        <v>289</v>
      </c>
    </row>
    <row r="865" spans="1:9" ht="32.25" customHeight="1" x14ac:dyDescent="0.25">
      <c r="A865" s="378">
        <v>43424</v>
      </c>
      <c r="C865" s="181" t="s">
        <v>2245</v>
      </c>
      <c r="D865" s="384"/>
      <c r="E865" s="181" t="s">
        <v>2246</v>
      </c>
      <c r="F865" s="320">
        <v>89227013413</v>
      </c>
      <c r="G865" s="181"/>
      <c r="H865" s="255" t="s">
        <v>289</v>
      </c>
    </row>
    <row r="866" spans="1:9" ht="30" x14ac:dyDescent="0.25">
      <c r="A866" s="378">
        <v>43424</v>
      </c>
      <c r="C866" s="181" t="s">
        <v>2247</v>
      </c>
      <c r="D866" s="384">
        <v>745302897503</v>
      </c>
      <c r="E866" s="181" t="s">
        <v>2248</v>
      </c>
      <c r="F866" s="320" t="s">
        <v>2249</v>
      </c>
      <c r="G866" s="181"/>
      <c r="H866" s="255" t="s">
        <v>289</v>
      </c>
    </row>
    <row r="867" spans="1:9" ht="30.75" customHeight="1" x14ac:dyDescent="0.25">
      <c r="A867" s="378"/>
      <c r="C867" s="181" t="s">
        <v>2250</v>
      </c>
      <c r="D867" s="384">
        <v>7452114461</v>
      </c>
      <c r="E867" s="181" t="s">
        <v>2251</v>
      </c>
      <c r="F867" s="360" t="s">
        <v>2252</v>
      </c>
      <c r="G867" s="181" t="s">
        <v>51</v>
      </c>
      <c r="H867" s="182" t="s">
        <v>2253</v>
      </c>
    </row>
    <row r="868" spans="1:9" ht="22.5" customHeight="1" x14ac:dyDescent="0.25">
      <c r="C868" s="181" t="s">
        <v>2254</v>
      </c>
      <c r="D868" s="384">
        <v>7446035388</v>
      </c>
      <c r="E868" s="181" t="s">
        <v>2256</v>
      </c>
      <c r="F868" s="383" t="s">
        <v>2258</v>
      </c>
      <c r="G868" s="181" t="s">
        <v>2257</v>
      </c>
      <c r="H868" s="182" t="s">
        <v>1273</v>
      </c>
    </row>
    <row r="869" spans="1:9" ht="31.5" customHeight="1" x14ac:dyDescent="0.25">
      <c r="C869" s="181" t="s">
        <v>2259</v>
      </c>
      <c r="D869" s="384">
        <v>7459003746</v>
      </c>
      <c r="E869" s="181" t="s">
        <v>2251</v>
      </c>
      <c r="F869" s="360" t="s">
        <v>2252</v>
      </c>
      <c r="G869" s="181" t="s">
        <v>51</v>
      </c>
      <c r="H869" s="182" t="s">
        <v>185</v>
      </c>
    </row>
    <row r="870" spans="1:9" ht="31.5" customHeight="1" x14ac:dyDescent="0.25">
      <c r="A870" s="378">
        <v>43425</v>
      </c>
      <c r="C870" s="181" t="s">
        <v>2260</v>
      </c>
      <c r="D870" s="384"/>
      <c r="E870" s="181" t="s">
        <v>2261</v>
      </c>
      <c r="F870" s="29" t="s">
        <v>2262</v>
      </c>
      <c r="G870" s="181"/>
      <c r="H870" s="182" t="s">
        <v>185</v>
      </c>
    </row>
    <row r="871" spans="1:9" ht="31.5" customHeight="1" x14ac:dyDescent="0.25">
      <c r="A871" s="378">
        <v>43425</v>
      </c>
      <c r="C871" s="181" t="s">
        <v>2263</v>
      </c>
      <c r="D871" s="384"/>
      <c r="E871" s="181" t="s">
        <v>2264</v>
      </c>
      <c r="F871" s="360" t="s">
        <v>2265</v>
      </c>
      <c r="G871" s="181"/>
      <c r="H871" s="182" t="s">
        <v>1273</v>
      </c>
    </row>
    <row r="872" spans="1:9" ht="31.5" customHeight="1" x14ac:dyDescent="0.25">
      <c r="A872" s="378">
        <v>43427</v>
      </c>
      <c r="C872" s="342" t="s">
        <v>2267</v>
      </c>
      <c r="D872" s="422">
        <v>7450078264</v>
      </c>
      <c r="E872" s="342" t="s">
        <v>1623</v>
      </c>
      <c r="F872" s="383" t="s">
        <v>2266</v>
      </c>
      <c r="G872" s="416" t="s">
        <v>2268</v>
      </c>
      <c r="H872" s="255"/>
    </row>
    <row r="873" spans="1:9" ht="31.5" customHeight="1" x14ac:dyDescent="0.25">
      <c r="A873" s="378"/>
      <c r="C873" s="342" t="s">
        <v>2270</v>
      </c>
      <c r="D873" s="373"/>
      <c r="E873" s="342"/>
      <c r="F873" s="383" t="s">
        <v>2271</v>
      </c>
      <c r="G873" s="342"/>
      <c r="H873" s="182" t="s">
        <v>1273</v>
      </c>
    </row>
    <row r="874" spans="1:9" ht="31.5" customHeight="1" x14ac:dyDescent="0.25">
      <c r="A874" s="378">
        <v>43433</v>
      </c>
      <c r="C874" s="342" t="s">
        <v>2278</v>
      </c>
      <c r="D874" s="373"/>
      <c r="E874" s="342"/>
      <c r="F874" s="383" t="s">
        <v>2276</v>
      </c>
      <c r="G874" s="342" t="s">
        <v>2279</v>
      </c>
      <c r="H874" s="182" t="s">
        <v>185</v>
      </c>
      <c r="I874" s="42" t="s">
        <v>2277</v>
      </c>
    </row>
    <row r="875" spans="1:9" ht="31.5" customHeight="1" x14ac:dyDescent="0.25">
      <c r="A875" s="378">
        <v>43434</v>
      </c>
      <c r="C875" s="342" t="s">
        <v>2280</v>
      </c>
      <c r="D875" s="373">
        <v>7450061479</v>
      </c>
      <c r="E875" s="342"/>
      <c r="F875" s="383" t="s">
        <v>2281</v>
      </c>
      <c r="G875" s="181" t="s">
        <v>51</v>
      </c>
      <c r="H875" s="182" t="s">
        <v>185</v>
      </c>
      <c r="I875" s="42" t="s">
        <v>2213</v>
      </c>
    </row>
    <row r="876" spans="1:9" ht="31.5" customHeight="1" x14ac:dyDescent="0.25">
      <c r="C876" s="181" t="s">
        <v>2283</v>
      </c>
      <c r="D876" s="384"/>
      <c r="E876" s="181" t="s">
        <v>2285</v>
      </c>
      <c r="F876" s="360"/>
      <c r="G876" s="181" t="s">
        <v>51</v>
      </c>
      <c r="H876" s="182" t="s">
        <v>185</v>
      </c>
      <c r="I876" s="42" t="s">
        <v>2291</v>
      </c>
    </row>
    <row r="877" spans="1:9" ht="31.5" customHeight="1" x14ac:dyDescent="0.25">
      <c r="A877" s="378">
        <v>43437</v>
      </c>
      <c r="C877" s="342" t="s">
        <v>2287</v>
      </c>
      <c r="D877" s="373">
        <v>7424007186</v>
      </c>
      <c r="E877" s="342" t="s">
        <v>2288</v>
      </c>
      <c r="F877" s="342" t="s">
        <v>2289</v>
      </c>
      <c r="G877" s="342" t="s">
        <v>2290</v>
      </c>
      <c r="H877" s="182" t="s">
        <v>1273</v>
      </c>
    </row>
    <row r="878" spans="1:9" ht="45" x14ac:dyDescent="0.25">
      <c r="A878" s="378">
        <v>43438</v>
      </c>
      <c r="C878" s="342" t="s">
        <v>2294</v>
      </c>
      <c r="D878" s="373">
        <v>7451223595</v>
      </c>
      <c r="E878" s="342" t="s">
        <v>2292</v>
      </c>
      <c r="F878" s="342" t="s">
        <v>2293</v>
      </c>
      <c r="G878" s="342"/>
      <c r="H878" s="182" t="s">
        <v>1273</v>
      </c>
    </row>
    <row r="879" spans="1:9" x14ac:dyDescent="0.25">
      <c r="A879" s="378"/>
      <c r="C879" s="342"/>
      <c r="D879" s="373"/>
      <c r="E879" s="342"/>
      <c r="F879" s="342"/>
      <c r="G879" s="342"/>
      <c r="H879" s="182"/>
    </row>
    <row r="880" spans="1:9" ht="31.5" customHeight="1" x14ac:dyDescent="0.25">
      <c r="A880" s="378">
        <v>43440</v>
      </c>
      <c r="C880" s="342" t="s">
        <v>2295</v>
      </c>
      <c r="D880" s="373">
        <v>7453266682</v>
      </c>
      <c r="E880" s="342" t="s">
        <v>2296</v>
      </c>
      <c r="F880" s="342"/>
      <c r="G880" s="342" t="s">
        <v>51</v>
      </c>
      <c r="H880" s="255" t="s">
        <v>185</v>
      </c>
    </row>
    <row r="881" spans="1:9" ht="31.5" customHeight="1" x14ac:dyDescent="0.25">
      <c r="C881" s="342" t="s">
        <v>2297</v>
      </c>
      <c r="D881" s="373">
        <v>7448162720</v>
      </c>
      <c r="E881" s="342" t="s">
        <v>2296</v>
      </c>
      <c r="F881" s="383"/>
      <c r="G881" s="342" t="s">
        <v>51</v>
      </c>
      <c r="H881" s="255" t="s">
        <v>185</v>
      </c>
    </row>
    <row r="882" spans="1:9" ht="22.5" customHeight="1" x14ac:dyDescent="0.25">
      <c r="C882" s="181" t="s">
        <v>2300</v>
      </c>
      <c r="D882" s="384"/>
      <c r="E882" s="181" t="s">
        <v>2301</v>
      </c>
      <c r="F882" s="350"/>
      <c r="G882" s="342" t="s">
        <v>51</v>
      </c>
      <c r="H882" s="182" t="s">
        <v>1273</v>
      </c>
    </row>
    <row r="883" spans="1:9" ht="30" x14ac:dyDescent="0.25">
      <c r="A883" s="378">
        <v>43446</v>
      </c>
      <c r="C883" s="342" t="s">
        <v>2308</v>
      </c>
      <c r="D883" s="373">
        <v>7453264100</v>
      </c>
      <c r="E883" s="342"/>
      <c r="F883" s="368" t="s">
        <v>2307</v>
      </c>
      <c r="G883" s="342" t="s">
        <v>51</v>
      </c>
      <c r="H883" s="182" t="s">
        <v>1273</v>
      </c>
    </row>
    <row r="884" spans="1:9" ht="22.5" customHeight="1" x14ac:dyDescent="0.25">
      <c r="C884" s="342" t="s">
        <v>2315</v>
      </c>
      <c r="D884" s="373"/>
      <c r="E884" s="342" t="s">
        <v>723</v>
      </c>
      <c r="F884" s="368" t="s">
        <v>2316</v>
      </c>
      <c r="G884" s="342" t="s">
        <v>51</v>
      </c>
      <c r="H884" s="182" t="s">
        <v>1273</v>
      </c>
    </row>
    <row r="885" spans="1:9" ht="36.75" customHeight="1" x14ac:dyDescent="0.25">
      <c r="C885" s="342" t="s">
        <v>2317</v>
      </c>
      <c r="D885" s="373">
        <v>741510376920</v>
      </c>
      <c r="E885" s="342"/>
      <c r="F885" s="368" t="s">
        <v>2318</v>
      </c>
      <c r="G885" s="342" t="s">
        <v>2319</v>
      </c>
      <c r="H885" s="182" t="s">
        <v>1273</v>
      </c>
    </row>
    <row r="886" spans="1:9" ht="30" x14ac:dyDescent="0.25">
      <c r="C886" s="342" t="s">
        <v>2322</v>
      </c>
      <c r="D886" s="373"/>
      <c r="E886" s="425" t="s">
        <v>2325</v>
      </c>
      <c r="F886" s="326" t="s">
        <v>2323</v>
      </c>
      <c r="G886" s="342"/>
      <c r="H886" s="255"/>
      <c r="I886" s="42" t="s">
        <v>2324</v>
      </c>
    </row>
    <row r="887" spans="1:9" ht="30" x14ac:dyDescent="0.25">
      <c r="C887" s="342" t="s">
        <v>2327</v>
      </c>
      <c r="D887" s="373">
        <v>7449129235</v>
      </c>
      <c r="E887" s="425" t="s">
        <v>1586</v>
      </c>
      <c r="F887" s="326" t="s">
        <v>2328</v>
      </c>
      <c r="G887" s="342" t="s">
        <v>51</v>
      </c>
      <c r="H887" s="182" t="s">
        <v>1273</v>
      </c>
    </row>
    <row r="888" spans="1:9" ht="45" x14ac:dyDescent="0.25">
      <c r="C888" s="342" t="s">
        <v>2329</v>
      </c>
      <c r="D888" s="373">
        <v>743600024780</v>
      </c>
      <c r="E888" s="425"/>
      <c r="F888" s="425" t="s">
        <v>2331</v>
      </c>
      <c r="G888" s="342" t="s">
        <v>2330</v>
      </c>
      <c r="H888" s="182" t="s">
        <v>1273</v>
      </c>
    </row>
    <row r="889" spans="1:9" ht="30" x14ac:dyDescent="0.25">
      <c r="C889" s="342" t="s">
        <v>2332</v>
      </c>
      <c r="D889" s="373">
        <v>7415098395</v>
      </c>
      <c r="E889" s="425" t="s">
        <v>2333</v>
      </c>
      <c r="F889" s="425" t="s">
        <v>2334</v>
      </c>
      <c r="G889" s="342" t="s">
        <v>2319</v>
      </c>
      <c r="H889" s="255" t="s">
        <v>185</v>
      </c>
      <c r="I889" s="42" t="s">
        <v>2335</v>
      </c>
    </row>
    <row r="890" spans="1:9" ht="30" x14ac:dyDescent="0.25">
      <c r="C890" s="429" t="s">
        <v>2336</v>
      </c>
      <c r="D890" s="460">
        <v>742200421999</v>
      </c>
      <c r="E890" s="429"/>
      <c r="F890" s="29" t="s">
        <v>2337</v>
      </c>
      <c r="G890" s="429" t="s">
        <v>1409</v>
      </c>
      <c r="H890" s="461" t="s">
        <v>1273</v>
      </c>
    </row>
    <row r="891" spans="1:9" ht="45" x14ac:dyDescent="0.25">
      <c r="C891" s="342" t="s">
        <v>2341</v>
      </c>
      <c r="D891" s="373">
        <v>743500626477</v>
      </c>
      <c r="E891" s="342" t="s">
        <v>2340</v>
      </c>
      <c r="F891" s="326" t="s">
        <v>2339</v>
      </c>
      <c r="G891" s="429" t="s">
        <v>2338</v>
      </c>
      <c r="H891" s="461" t="s">
        <v>1273</v>
      </c>
    </row>
    <row r="892" spans="1:9" ht="30" x14ac:dyDescent="0.25">
      <c r="C892" s="342" t="s">
        <v>2342</v>
      </c>
      <c r="D892" s="373">
        <v>7451313217</v>
      </c>
      <c r="E892" s="425" t="s">
        <v>2343</v>
      </c>
      <c r="F892" s="462" t="s">
        <v>2344</v>
      </c>
      <c r="G892" s="342" t="s">
        <v>51</v>
      </c>
      <c r="H892" s="461" t="s">
        <v>1273</v>
      </c>
    </row>
    <row r="893" spans="1:9" x14ac:dyDescent="0.25">
      <c r="C893" s="342" t="s">
        <v>2371</v>
      </c>
      <c r="D893" s="373"/>
      <c r="E893" s="425"/>
      <c r="F893" s="462"/>
      <c r="G893" s="429"/>
      <c r="H893" s="461"/>
    </row>
    <row r="894" spans="1:9" x14ac:dyDescent="0.25">
      <c r="C894" s="342" t="s">
        <v>2365</v>
      </c>
      <c r="D894" s="373"/>
      <c r="E894" s="425"/>
      <c r="F894" s="425"/>
      <c r="G894" s="342"/>
      <c r="H894" s="255"/>
    </row>
    <row r="895" spans="1:9" x14ac:dyDescent="0.25">
      <c r="C895" s="342" t="s">
        <v>2356</v>
      </c>
      <c r="D895" s="373"/>
      <c r="E895" s="425"/>
      <c r="F895" s="425"/>
      <c r="G895" s="342"/>
      <c r="H895" s="255"/>
    </row>
    <row r="896" spans="1:9" ht="22.5" customHeight="1" x14ac:dyDescent="0.25">
      <c r="C896" s="342" t="s">
        <v>2372</v>
      </c>
      <c r="D896" s="373"/>
      <c r="E896" s="342"/>
      <c r="F896" s="344"/>
      <c r="G896" s="342"/>
      <c r="H896" s="479"/>
    </row>
    <row r="897" spans="3:11" ht="22.5" customHeight="1" x14ac:dyDescent="0.25">
      <c r="C897" s="342" t="s">
        <v>2385</v>
      </c>
      <c r="D897" s="373"/>
      <c r="E897" s="342"/>
      <c r="F897" s="344"/>
      <c r="G897" s="342"/>
      <c r="H897" s="479" t="s">
        <v>2386</v>
      </c>
    </row>
    <row r="898" spans="3:11" ht="27.75" customHeight="1" x14ac:dyDescent="0.25">
      <c r="C898" s="342" t="s">
        <v>2405</v>
      </c>
      <c r="D898" s="373">
        <v>7449129531</v>
      </c>
      <c r="E898" s="342" t="s">
        <v>2406</v>
      </c>
      <c r="F898" s="344" t="s">
        <v>2407</v>
      </c>
      <c r="G898" s="342" t="s">
        <v>51</v>
      </c>
      <c r="H898" s="461" t="s">
        <v>1273</v>
      </c>
    </row>
    <row r="899" spans="3:11" ht="27.75" customHeight="1" x14ac:dyDescent="0.25">
      <c r="C899" s="342" t="s">
        <v>2415</v>
      </c>
      <c r="D899" s="373" t="s">
        <v>2416</v>
      </c>
      <c r="E899" s="342" t="s">
        <v>2417</v>
      </c>
      <c r="F899" s="344" t="s">
        <v>2418</v>
      </c>
      <c r="G899" s="342" t="s">
        <v>51</v>
      </c>
      <c r="H899" s="461"/>
    </row>
    <row r="900" spans="3:11" ht="27.75" customHeight="1" x14ac:dyDescent="0.25">
      <c r="C900" s="342"/>
      <c r="D900" s="373"/>
      <c r="E900" s="342"/>
      <c r="F900" s="344"/>
      <c r="G900" s="342"/>
      <c r="H900" s="461"/>
    </row>
    <row r="901" spans="3:11" ht="27.75" customHeight="1" x14ac:dyDescent="0.25">
      <c r="C901" s="342"/>
      <c r="D901" s="373"/>
      <c r="E901" s="342"/>
      <c r="F901" s="344"/>
      <c r="G901" s="342"/>
      <c r="H901" s="461"/>
    </row>
    <row r="902" spans="3:11" ht="27.75" customHeight="1" x14ac:dyDescent="0.25">
      <c r="C902" s="342"/>
      <c r="D902" s="373"/>
      <c r="E902" s="342"/>
      <c r="F902" s="344"/>
      <c r="G902" s="342"/>
      <c r="H902" s="461"/>
    </row>
    <row r="903" spans="3:11" ht="22.5" customHeight="1" x14ac:dyDescent="0.25">
      <c r="C903" s="342"/>
      <c r="D903" s="373"/>
      <c r="E903" s="342"/>
      <c r="F903" s="344"/>
      <c r="G903" s="342"/>
      <c r="H903" s="479"/>
    </row>
    <row r="904" spans="3:11" ht="22.5" customHeight="1" x14ac:dyDescent="0.25">
      <c r="C904" s="342"/>
      <c r="D904" s="373"/>
      <c r="E904" s="342"/>
      <c r="F904" s="344"/>
      <c r="G904" s="342"/>
      <c r="H904" s="255"/>
    </row>
    <row r="905" spans="3:11" ht="22.5" customHeight="1" x14ac:dyDescent="0.25">
      <c r="C905" s="342"/>
      <c r="D905" s="373"/>
      <c r="E905" s="342"/>
      <c r="F905" s="344"/>
      <c r="G905" s="342"/>
      <c r="H905" s="255"/>
    </row>
    <row r="906" spans="3:11" x14ac:dyDescent="0.25">
      <c r="C906" s="245"/>
      <c r="D906" s="373"/>
      <c r="E906" s="342"/>
      <c r="F906" s="326"/>
      <c r="G906" s="245"/>
      <c r="H906" s="255"/>
    </row>
    <row r="907" spans="3:11" ht="15.75" thickBot="1" x14ac:dyDescent="0.3"/>
    <row r="908" spans="3:11" ht="15.75" thickBot="1" x14ac:dyDescent="0.3">
      <c r="C908" s="506"/>
      <c r="D908" s="503">
        <v>2019</v>
      </c>
      <c r="E908" s="504">
        <v>2018</v>
      </c>
      <c r="F908" s="503">
        <v>2017</v>
      </c>
      <c r="G908" s="519" t="s">
        <v>2409</v>
      </c>
      <c r="H908" s="528" t="s">
        <v>2081</v>
      </c>
      <c r="I908" s="529" t="s">
        <v>2082</v>
      </c>
      <c r="J908" s="529" t="s">
        <v>2083</v>
      </c>
      <c r="K908" s="530" t="s">
        <v>2084</v>
      </c>
    </row>
    <row r="909" spans="3:11" ht="15.75" x14ac:dyDescent="0.25">
      <c r="C909" s="507" t="s">
        <v>1272</v>
      </c>
      <c r="D909" s="500">
        <v>0</v>
      </c>
      <c r="E909" s="30">
        <v>1424</v>
      </c>
      <c r="F909" s="501">
        <v>1106</v>
      </c>
      <c r="G909" s="520">
        <f>F909+E909</f>
        <v>2530</v>
      </c>
      <c r="H909" s="526"/>
      <c r="I909" s="501">
        <v>0</v>
      </c>
      <c r="J909" s="501">
        <v>0</v>
      </c>
      <c r="K909" s="527">
        <f>I909-J909</f>
        <v>0</v>
      </c>
    </row>
    <row r="910" spans="3:11" ht="12.75" customHeight="1" x14ac:dyDescent="0.25">
      <c r="C910" s="511"/>
      <c r="D910" s="491"/>
      <c r="E910" s="326"/>
      <c r="F910" s="245"/>
      <c r="G910" s="90">
        <f t="shared" ref="G910:G916" si="1">F910+E910</f>
        <v>0</v>
      </c>
      <c r="H910" s="521"/>
      <c r="I910" s="245"/>
      <c r="J910" s="245"/>
      <c r="K910" s="522">
        <f>I910-J910</f>
        <v>0</v>
      </c>
    </row>
    <row r="911" spans="3:11" ht="15.75" x14ac:dyDescent="0.25">
      <c r="C911" s="508" t="s">
        <v>1274</v>
      </c>
      <c r="D911" s="492">
        <v>0</v>
      </c>
      <c r="E911" s="326">
        <v>337</v>
      </c>
      <c r="F911" s="245">
        <v>56</v>
      </c>
      <c r="G911" s="90">
        <f t="shared" si="1"/>
        <v>393</v>
      </c>
      <c r="H911" s="521"/>
      <c r="I911" s="245"/>
      <c r="J911" s="245"/>
      <c r="K911" s="522">
        <f>I911-J911</f>
        <v>0</v>
      </c>
    </row>
    <row r="912" spans="3:11" x14ac:dyDescent="0.25">
      <c r="C912" s="512" t="s">
        <v>1275</v>
      </c>
      <c r="D912" s="245"/>
      <c r="E912" s="326"/>
      <c r="F912" s="245"/>
      <c r="G912" s="90">
        <f t="shared" si="1"/>
        <v>0</v>
      </c>
      <c r="H912" s="521"/>
      <c r="I912" s="245"/>
      <c r="J912" s="245"/>
      <c r="K912" s="522">
        <f>I912-J912</f>
        <v>0</v>
      </c>
    </row>
    <row r="913" spans="3:11" x14ac:dyDescent="0.25">
      <c r="C913" s="509" t="s">
        <v>1276</v>
      </c>
      <c r="D913" s="336">
        <v>18</v>
      </c>
      <c r="E913" s="326"/>
      <c r="F913" s="245"/>
      <c r="G913" s="90">
        <f t="shared" si="1"/>
        <v>0</v>
      </c>
      <c r="H913" s="521"/>
      <c r="I913" s="245"/>
      <c r="J913" s="245"/>
      <c r="K913" s="522">
        <f t="shared" ref="K913:K924" si="2">I913-J913</f>
        <v>0</v>
      </c>
    </row>
    <row r="914" spans="3:11" x14ac:dyDescent="0.25">
      <c r="C914" s="509" t="s">
        <v>1277</v>
      </c>
      <c r="D914" s="493">
        <v>40000</v>
      </c>
      <c r="E914" s="326"/>
      <c r="F914" s="245"/>
      <c r="G914" s="90">
        <f t="shared" si="1"/>
        <v>0</v>
      </c>
      <c r="H914" s="521"/>
      <c r="I914" s="245"/>
      <c r="J914" s="245"/>
      <c r="K914" s="522">
        <f t="shared" si="2"/>
        <v>0</v>
      </c>
    </row>
    <row r="915" spans="3:11" x14ac:dyDescent="0.25">
      <c r="C915" s="513" t="s">
        <v>59</v>
      </c>
      <c r="D915" s="336">
        <f>D911-D913-D916</f>
        <v>-48</v>
      </c>
      <c r="E915" s="326"/>
      <c r="F915" s="245"/>
      <c r="G915" s="90">
        <f t="shared" si="1"/>
        <v>0</v>
      </c>
      <c r="H915" s="521"/>
      <c r="I915" s="245"/>
      <c r="J915" s="245"/>
      <c r="K915" s="522">
        <f t="shared" si="2"/>
        <v>0</v>
      </c>
    </row>
    <row r="916" spans="3:11" x14ac:dyDescent="0.25">
      <c r="C916" s="509" t="s">
        <v>1278</v>
      </c>
      <c r="D916" s="336">
        <v>30</v>
      </c>
      <c r="E916" s="326">
        <v>133</v>
      </c>
      <c r="F916" s="245"/>
      <c r="G916" s="90">
        <f t="shared" si="1"/>
        <v>133</v>
      </c>
      <c r="H916" s="521"/>
      <c r="I916" s="245"/>
      <c r="J916" s="245"/>
      <c r="K916" s="522">
        <f t="shared" si="2"/>
        <v>0</v>
      </c>
    </row>
    <row r="917" spans="3:11" ht="15.75" thickBot="1" x14ac:dyDescent="0.3">
      <c r="C917" s="510" t="s">
        <v>1279</v>
      </c>
      <c r="D917" s="497">
        <v>43690</v>
      </c>
      <c r="E917" s="498">
        <v>199040</v>
      </c>
      <c r="F917" s="499"/>
      <c r="G917" s="594">
        <f>D917+E917</f>
        <v>242730</v>
      </c>
      <c r="H917" s="521"/>
      <c r="I917" s="245"/>
      <c r="J917" s="245"/>
      <c r="K917" s="522">
        <f t="shared" si="2"/>
        <v>0</v>
      </c>
    </row>
    <row r="918" spans="3:11" x14ac:dyDescent="0.25">
      <c r="G918" s="110"/>
      <c r="H918" s="521"/>
      <c r="I918" s="245"/>
      <c r="J918" s="245"/>
      <c r="K918" s="522">
        <f t="shared" si="2"/>
        <v>0</v>
      </c>
    </row>
    <row r="919" spans="3:11" x14ac:dyDescent="0.25">
      <c r="E919" s="164"/>
      <c r="F919" s="163"/>
      <c r="G919" s="110"/>
      <c r="H919" s="521"/>
      <c r="I919" s="245"/>
      <c r="J919" s="245"/>
      <c r="K919" s="522">
        <f t="shared" si="2"/>
        <v>0</v>
      </c>
    </row>
    <row r="920" spans="3:11" ht="15.75" thickBot="1" x14ac:dyDescent="0.3">
      <c r="F920" s="163"/>
      <c r="H920" s="521"/>
      <c r="I920" s="245"/>
      <c r="J920" s="245"/>
      <c r="K920" s="522">
        <f t="shared" si="2"/>
        <v>0</v>
      </c>
    </row>
    <row r="921" spans="3:11" ht="15.75" thickBot="1" x14ac:dyDescent="0.3">
      <c r="C921" s="506"/>
      <c r="D921" s="503" t="s">
        <v>2411</v>
      </c>
      <c r="E921" s="504" t="s">
        <v>2376</v>
      </c>
      <c r="F921" s="505"/>
      <c r="H921" s="521"/>
      <c r="I921" s="245"/>
      <c r="J921" s="245"/>
      <c r="K921" s="522">
        <f t="shared" si="2"/>
        <v>0</v>
      </c>
    </row>
    <row r="922" spans="3:11" x14ac:dyDescent="0.25">
      <c r="C922" s="515" t="s">
        <v>2458</v>
      </c>
      <c r="D922" s="514">
        <v>4</v>
      </c>
      <c r="E922" s="30">
        <v>0</v>
      </c>
      <c r="F922" s="502">
        <f>D922+E922</f>
        <v>4</v>
      </c>
      <c r="H922" s="521"/>
      <c r="I922" s="245"/>
      <c r="J922" s="245"/>
      <c r="K922" s="522">
        <f t="shared" si="2"/>
        <v>0</v>
      </c>
    </row>
    <row r="923" spans="3:11" x14ac:dyDescent="0.25">
      <c r="C923" s="516" t="s">
        <v>1628</v>
      </c>
      <c r="D923" s="343">
        <v>1</v>
      </c>
      <c r="E923" s="326">
        <v>0</v>
      </c>
      <c r="F923" s="496">
        <f>D923+E923</f>
        <v>1</v>
      </c>
      <c r="H923" s="523"/>
      <c r="I923" s="335"/>
      <c r="J923" s="335"/>
      <c r="K923" s="522">
        <f t="shared" si="2"/>
        <v>0</v>
      </c>
    </row>
    <row r="924" spans="3:11" x14ac:dyDescent="0.25">
      <c r="C924" s="516" t="s">
        <v>2484</v>
      </c>
      <c r="D924" s="517">
        <v>1</v>
      </c>
      <c r="E924" s="326">
        <v>0</v>
      </c>
      <c r="F924" s="496">
        <f>D924+E924</f>
        <v>1</v>
      </c>
      <c r="H924" s="524"/>
      <c r="I924" s="245"/>
      <c r="J924" s="245"/>
      <c r="K924" s="522">
        <f t="shared" si="2"/>
        <v>0</v>
      </c>
    </row>
    <row r="925" spans="3:11" x14ac:dyDescent="0.25">
      <c r="C925" s="604" t="s">
        <v>2548</v>
      </c>
      <c r="D925" s="605">
        <v>0</v>
      </c>
      <c r="E925" s="46"/>
      <c r="F925" s="606"/>
      <c r="H925" s="524"/>
      <c r="I925" s="245"/>
      <c r="J925" s="245"/>
      <c r="K925" s="522"/>
    </row>
    <row r="926" spans="3:11" ht="15.75" thickBot="1" x14ac:dyDescent="0.3">
      <c r="C926" s="518" t="s">
        <v>1603</v>
      </c>
      <c r="D926" s="534">
        <f>SUM(D922:D924)</f>
        <v>6</v>
      </c>
      <c r="E926" s="534">
        <f>SUM(E922:E924)</f>
        <v>0</v>
      </c>
      <c r="F926" s="535">
        <f>D926+E926</f>
        <v>6</v>
      </c>
      <c r="H926" s="525"/>
      <c r="I926" s="441"/>
      <c r="J926" s="245"/>
      <c r="K926" s="496"/>
    </row>
    <row r="927" spans="3:11" ht="15.75" thickBot="1" x14ac:dyDescent="0.3">
      <c r="H927" s="531" t="s">
        <v>1603</v>
      </c>
      <c r="I927" s="532">
        <f>SUM(I908:I926)</f>
        <v>0</v>
      </c>
      <c r="J927" s="532">
        <f>SUM(J908:J926)</f>
        <v>0</v>
      </c>
      <c r="K927" s="533">
        <f>SUM(K908:K926)</f>
        <v>0</v>
      </c>
    </row>
    <row r="928" spans="3:11" x14ac:dyDescent="0.25">
      <c r="H928" s="29"/>
      <c r="I928" s="96"/>
      <c r="J928" s="96"/>
      <c r="K928" s="96"/>
    </row>
    <row r="930" spans="4:9" x14ac:dyDescent="0.25">
      <c r="D930" s="67"/>
      <c r="E930" s="42"/>
      <c r="H930"/>
      <c r="I930"/>
    </row>
    <row r="931" spans="4:9" x14ac:dyDescent="0.25">
      <c r="D931" s="67"/>
      <c r="E931" s="42"/>
      <c r="H931"/>
      <c r="I931"/>
    </row>
    <row r="932" spans="4:9" x14ac:dyDescent="0.25">
      <c r="D932" s="67"/>
      <c r="E932" s="42"/>
      <c r="H932"/>
      <c r="I932"/>
    </row>
    <row r="933" spans="4:9" x14ac:dyDescent="0.25">
      <c r="D933" s="67"/>
      <c r="E933" s="42"/>
      <c r="H933"/>
      <c r="I933"/>
    </row>
  </sheetData>
  <mergeCells count="10">
    <mergeCell ref="I593:I595"/>
    <mergeCell ref="F590:F592"/>
    <mergeCell ref="C336:C337"/>
    <mergeCell ref="E336:E337"/>
    <mergeCell ref="C272:C273"/>
    <mergeCell ref="E272:E273"/>
    <mergeCell ref="C292:C293"/>
    <mergeCell ref="E292:E293"/>
    <mergeCell ref="C328:C329"/>
    <mergeCell ref="E328:E329"/>
  </mergeCells>
  <conditionalFormatting sqref="D927:D929 D775:D805 D316:D351 D11:D12 D1:D7 D15:D24 D101:D135 D140:D243 E244:E258 E269:E290 F291:F315 D830:D850 D852:D854 D861 D868:D871 D873:D887 D895:D898 D934:D1048576 D903:D908">
    <cfRule type="duplicateValues" dxfId="19" priority="20"/>
  </conditionalFormatting>
  <conditionalFormatting sqref="D13:D14">
    <cfRule type="duplicateValues" dxfId="18" priority="19"/>
  </conditionalFormatting>
  <conditionalFormatting sqref="D70">
    <cfRule type="duplicateValues" dxfId="17" priority="18"/>
  </conditionalFormatting>
  <conditionalFormatting sqref="D564">
    <cfRule type="duplicateValues" dxfId="16" priority="17"/>
  </conditionalFormatting>
  <conditionalFormatting sqref="D558:D563 D352:D488 D566:D578 D580 D583:D615">
    <cfRule type="duplicateValues" dxfId="15" priority="41"/>
  </conditionalFormatting>
  <conditionalFormatting sqref="D625">
    <cfRule type="duplicateValues" dxfId="14" priority="16"/>
  </conditionalFormatting>
  <conditionalFormatting sqref="D920:D921">
    <cfRule type="duplicateValues" dxfId="13" priority="14"/>
  </conditionalFormatting>
  <conditionalFormatting sqref="D909:D919">
    <cfRule type="duplicateValues" dxfId="12" priority="15"/>
  </conditionalFormatting>
  <conditionalFormatting sqref="D806">
    <cfRule type="duplicateValues" dxfId="11" priority="13"/>
  </conditionalFormatting>
  <conditionalFormatting sqref="D809">
    <cfRule type="duplicateValues" dxfId="10" priority="11"/>
  </conditionalFormatting>
  <conditionalFormatting sqref="E809">
    <cfRule type="duplicateValues" dxfId="9" priority="10"/>
  </conditionalFormatting>
  <conditionalFormatting sqref="E811">
    <cfRule type="duplicateValues" dxfId="8" priority="9"/>
  </conditionalFormatting>
  <conditionalFormatting sqref="D807:D808 D810:D829">
    <cfRule type="duplicateValues" dxfId="7" priority="54"/>
  </conditionalFormatting>
  <conditionalFormatting sqref="D855 D859:D860">
    <cfRule type="duplicateValues" dxfId="6" priority="8"/>
  </conditionalFormatting>
  <conditionalFormatting sqref="D856:D857">
    <cfRule type="duplicateValues" dxfId="5" priority="7"/>
  </conditionalFormatting>
  <conditionalFormatting sqref="D862 D864:D867">
    <cfRule type="duplicateValues" dxfId="4" priority="6"/>
  </conditionalFormatting>
  <conditionalFormatting sqref="D888:D890 D894">
    <cfRule type="duplicateValues" dxfId="3" priority="5"/>
  </conditionalFormatting>
  <conditionalFormatting sqref="D891:D893">
    <cfRule type="duplicateValues" dxfId="2" priority="4"/>
  </conditionalFormatting>
  <conditionalFormatting sqref="D922:D925">
    <cfRule type="duplicateValues" dxfId="1" priority="2"/>
  </conditionalFormatting>
  <conditionalFormatting sqref="D899:D902">
    <cfRule type="duplicateValues" dxfId="0" priority="1"/>
  </conditionalFormatting>
  <hyperlinks>
    <hyperlink ref="J187" r:id="rId1"/>
    <hyperlink ref="J189" r:id="rId2"/>
    <hyperlink ref="F190" r:id="rId3"/>
    <hyperlink ref="J190" r:id="rId4"/>
    <hyperlink ref="F191" r:id="rId5" display="info@stankitsp.com"/>
    <hyperlink ref="J191" r:id="rId6"/>
    <hyperlink ref="J192" r:id="rId7"/>
    <hyperlink ref="F193" r:id="rId8" display="meshcheryakova@te-spa.com"/>
    <hyperlink ref="J193" r:id="rId9"/>
    <hyperlink ref="F194" r:id="rId10"/>
    <hyperlink ref="J194" r:id="rId11"/>
    <hyperlink ref="J195" r:id="rId12"/>
    <hyperlink ref="F195" r:id="rId13"/>
    <hyperlink ref="J196" r:id="rId14"/>
    <hyperlink ref="F197" r:id="rId15" display="1@promtehural.ru"/>
    <hyperlink ref="J198" r:id="rId16"/>
    <hyperlink ref="F199" r:id="rId17"/>
    <hyperlink ref="J199" r:id="rId18"/>
    <hyperlink ref="F200" r:id="rId19"/>
    <hyperlink ref="F201" r:id="rId20"/>
    <hyperlink ref="J202" r:id="rId21"/>
    <hyperlink ref="J203" r:id="rId22"/>
    <hyperlink ref="F204" r:id="rId23"/>
    <hyperlink ref="F205" r:id="rId24"/>
    <hyperlink ref="F206" r:id="rId25"/>
    <hyperlink ref="F209" r:id="rId26" display="office@updchel.ru"/>
    <hyperlink ref="F211" r:id="rId27"/>
    <hyperlink ref="F212" r:id="rId28"/>
    <hyperlink ref="J212" r:id="rId29"/>
    <hyperlink ref="F213" r:id="rId30"/>
    <hyperlink ref="F215" r:id="rId31"/>
    <hyperlink ref="J215" r:id="rId32"/>
    <hyperlink ref="J217" r:id="rId33"/>
    <hyperlink ref="F216" r:id="rId34"/>
    <hyperlink ref="J218" r:id="rId35"/>
    <hyperlink ref="F218" r:id="rId36" display="chelkhimprod@chel.surnet.ru"/>
    <hyperlink ref="F223" r:id="rId37"/>
    <hyperlink ref="J221" r:id="rId38"/>
    <hyperlink ref="J226" r:id="rId39"/>
    <hyperlink ref="F226" r:id="rId40"/>
    <hyperlink ref="J225" r:id="rId41"/>
    <hyperlink ref="F224" r:id="rId42"/>
    <hyperlink ref="J224" r:id="rId43"/>
    <hyperlink ref="J229" r:id="rId44"/>
    <hyperlink ref="F227" r:id="rId45" display="info@utorus.ru"/>
    <hyperlink ref="F236" r:id="rId46"/>
    <hyperlink ref="F234" r:id="rId47"/>
    <hyperlink ref="J234" r:id="rId48"/>
    <hyperlink ref="F243" r:id="rId49"/>
    <hyperlink ref="F244" r:id="rId50"/>
    <hyperlink ref="F245" r:id="rId51"/>
    <hyperlink ref="F246" r:id="rId52"/>
    <hyperlink ref="F247" r:id="rId53"/>
    <hyperlink ref="F248" r:id="rId54"/>
    <hyperlink ref="F249" r:id="rId55"/>
    <hyperlink ref="F250" r:id="rId56"/>
    <hyperlink ref="F251" r:id="rId57"/>
    <hyperlink ref="F252" r:id="rId58"/>
    <hyperlink ref="F253" r:id="rId59"/>
    <hyperlink ref="F254" r:id="rId60"/>
    <hyperlink ref="F255" r:id="rId61"/>
    <hyperlink ref="F256" r:id="rId62"/>
    <hyperlink ref="F257" r:id="rId63"/>
    <hyperlink ref="F258" r:id="rId64"/>
    <hyperlink ref="F259" r:id="rId65"/>
    <hyperlink ref="F260" r:id="rId66"/>
    <hyperlink ref="F261" r:id="rId67"/>
    <hyperlink ref="F262" r:id="rId68"/>
    <hyperlink ref="F263" r:id="rId69"/>
    <hyperlink ref="F264" r:id="rId70"/>
    <hyperlink ref="F265" r:id="rId71"/>
    <hyperlink ref="F266" r:id="rId72"/>
    <hyperlink ref="F267" r:id="rId73"/>
    <hyperlink ref="F268" r:id="rId74"/>
    <hyperlink ref="F269" r:id="rId75"/>
    <hyperlink ref="F270" r:id="rId76"/>
    <hyperlink ref="F271" r:id="rId77"/>
    <hyperlink ref="F272" r:id="rId78"/>
    <hyperlink ref="F274" r:id="rId79"/>
    <hyperlink ref="F275" r:id="rId80"/>
    <hyperlink ref="F276" r:id="rId81"/>
    <hyperlink ref="F277" r:id="rId82"/>
    <hyperlink ref="F278" r:id="rId83"/>
    <hyperlink ref="F279" r:id="rId84"/>
    <hyperlink ref="F280" r:id="rId85"/>
    <hyperlink ref="F281" r:id="rId86"/>
    <hyperlink ref="F282" r:id="rId87"/>
    <hyperlink ref="F283" r:id="rId88"/>
    <hyperlink ref="F284" r:id="rId89"/>
    <hyperlink ref="F285" r:id="rId90"/>
    <hyperlink ref="F286" r:id="rId91"/>
    <hyperlink ref="F287" r:id="rId92"/>
    <hyperlink ref="F288" r:id="rId93"/>
    <hyperlink ref="F289" r:id="rId94"/>
    <hyperlink ref="F290" r:id="rId95"/>
    <hyperlink ref="F291" r:id="rId96"/>
    <hyperlink ref="F293" r:id="rId97"/>
    <hyperlink ref="F292" r:id="rId98"/>
    <hyperlink ref="F294" r:id="rId99"/>
    <hyperlink ref="F295" r:id="rId100"/>
    <hyperlink ref="F296" r:id="rId101"/>
    <hyperlink ref="F297" r:id="rId102"/>
    <hyperlink ref="F298" r:id="rId103"/>
    <hyperlink ref="F299" r:id="rId104"/>
    <hyperlink ref="F300" r:id="rId105"/>
    <hyperlink ref="F301" r:id="rId106"/>
    <hyperlink ref="F302" r:id="rId107"/>
    <hyperlink ref="F303" r:id="rId108"/>
    <hyperlink ref="F304" r:id="rId109"/>
    <hyperlink ref="F305" r:id="rId110"/>
    <hyperlink ref="F306" r:id="rId111"/>
    <hyperlink ref="F307" r:id="rId112"/>
    <hyperlink ref="F308" r:id="rId113"/>
    <hyperlink ref="F309" r:id="rId114"/>
    <hyperlink ref="F310" r:id="rId115"/>
    <hyperlink ref="F311" r:id="rId116"/>
    <hyperlink ref="F312" r:id="rId117"/>
    <hyperlink ref="F313" r:id="rId118"/>
    <hyperlink ref="F314" r:id="rId119"/>
    <hyperlink ref="F315" r:id="rId120"/>
    <hyperlink ref="F316" r:id="rId121"/>
    <hyperlink ref="F317" r:id="rId122"/>
    <hyperlink ref="F318" r:id="rId123"/>
    <hyperlink ref="F319" r:id="rId124"/>
    <hyperlink ref="F320" r:id="rId125"/>
    <hyperlink ref="F321" r:id="rId126"/>
    <hyperlink ref="F322" r:id="rId127"/>
    <hyperlink ref="F323" r:id="rId128"/>
    <hyperlink ref="F324" r:id="rId129"/>
    <hyperlink ref="F325" r:id="rId130"/>
    <hyperlink ref="F326" r:id="rId131"/>
    <hyperlink ref="F327" r:id="rId132"/>
    <hyperlink ref="F329" r:id="rId133"/>
    <hyperlink ref="F328" r:id="rId134"/>
    <hyperlink ref="F330" r:id="rId135"/>
    <hyperlink ref="F331" r:id="rId136"/>
    <hyperlink ref="F332" r:id="rId137"/>
    <hyperlink ref="F333" r:id="rId138"/>
    <hyperlink ref="F334" r:id="rId139"/>
    <hyperlink ref="F335" r:id="rId140"/>
    <hyperlink ref="F337" r:id="rId141"/>
    <hyperlink ref="F336" r:id="rId142"/>
    <hyperlink ref="F338" r:id="rId143"/>
    <hyperlink ref="F339" r:id="rId144"/>
    <hyperlink ref="F340" r:id="rId145"/>
    <hyperlink ref="F341" r:id="rId146"/>
    <hyperlink ref="F342" r:id="rId147"/>
    <hyperlink ref="F343" r:id="rId148"/>
    <hyperlink ref="F344" r:id="rId149"/>
    <hyperlink ref="F345" r:id="rId150"/>
    <hyperlink ref="F346" r:id="rId151"/>
    <hyperlink ref="F347" r:id="rId152"/>
    <hyperlink ref="F348" r:id="rId153"/>
    <hyperlink ref="F349" r:id="rId154"/>
    <hyperlink ref="F350" r:id="rId155"/>
    <hyperlink ref="F351" r:id="rId156"/>
    <hyperlink ref="F352" r:id="rId157"/>
    <hyperlink ref="F353" r:id="rId158"/>
    <hyperlink ref="F358" r:id="rId159" display="mailto:190163s@mail.ru"/>
    <hyperlink ref="A361" r:id="rId160" display="mailto:rcmasters@mail.ru"/>
    <hyperlink ref="A363" r:id="rId161" display="mailto:w2328319@yandex.ru"/>
    <hyperlink ref="A365" r:id="rId162" display="mailto:info@domkafel.ru"/>
    <hyperlink ref="A367" r:id="rId163" display="mailto:Laminate174@yandex.ru"/>
    <hyperlink ref="A369" r:id="rId164" display="mailto:aksenovaoptik@mail.ru"/>
    <hyperlink ref="A371" r:id="rId165" display="mailto:vostokas@list.ru"/>
    <hyperlink ref="A372" r:id="rId166" display="mailto:ktf-sklad1@mail.ru"/>
    <hyperlink ref="A374" r:id="rId167" display="mailto:%20prozrenie74@mail.ru"/>
    <hyperlink ref="A427" r:id="rId168" display="mailto:rcmasters@mail.ru"/>
    <hyperlink ref="A429" r:id="rId169" display="mailto:w2328319@yandex.ru"/>
    <hyperlink ref="A431" r:id="rId170" display="mailto:info@domkafel.ru"/>
    <hyperlink ref="A433" r:id="rId171" display="mailto:Laminate174@yandex.ru"/>
    <hyperlink ref="A435" r:id="rId172" display="mailto:aksenovaoptik@mail.ru"/>
    <hyperlink ref="A437" r:id="rId173" display="mailto:vostokas@list.ru"/>
    <hyperlink ref="A438" r:id="rId174" display="mailto:ktf-sklad1@mail.ru"/>
    <hyperlink ref="A440" r:id="rId175" display="mailto:%20prozrenie74@mail.ru"/>
    <hyperlink ref="A441" r:id="rId176" display="mailto:abary.dez@yandex.ru"/>
    <hyperlink ref="A443" r:id="rId177" display="mailto:aiss74@mail.ru"/>
    <hyperlink ref="A445" r:id="rId178" display="mailto:info@lemma-group.ru"/>
    <hyperlink ref="A447" r:id="rId179" tooltip="Написать нам письмо" display="mailto:info@ntt74.com"/>
    <hyperlink ref="A449" r:id="rId180" display="mailto:info@processpro.ru"/>
    <hyperlink ref="A451" r:id="rId181" display="mailto:zakaz@znak74.ru"/>
    <hyperlink ref="A453" r:id="rId182" display="mailto:rosecoaudit@yandex.ru"/>
    <hyperlink ref="A455" r:id="rId183" display="mailto:dib.pavel@mail.ru"/>
    <hyperlink ref="A457" r:id="rId184" display="mailto:2593767@mail.ru"/>
    <hyperlink ref="A459" r:id="rId185" display="mailto:ermohin580@mail.ru"/>
    <hyperlink ref="A461" r:id="rId186" display="mailto:info@itqs.ru"/>
    <hyperlink ref="A463" r:id="rId187" display="mailto:info@luchsveta.com"/>
    <hyperlink ref="A465" r:id="rId188" display="mailto:manager@demontazh74.ru"/>
    <hyperlink ref="A467" r:id="rId189" display="mailto:sales@domvorot.ru"/>
    <hyperlink ref="A469" r:id="rId190" display="mailto:remchel74santehnik@mail.ru"/>
    <hyperlink ref="A471" r:id="rId191" display="mailto:mr.dent74@mail.ru"/>
    <hyperlink ref="A473" r:id="rId192" display="mailto:info@stroy-invest74.ru"/>
    <hyperlink ref="A475" r:id="rId193" display="mailto:so-chief@tdural-k.ru"/>
    <hyperlink ref="A478" r:id="rId194" display="mailto:office@citymed74.ru"/>
    <hyperlink ref="A480" r:id="rId195" display="mailto:chel@dverona.ru"/>
    <hyperlink ref="A482" r:id="rId196" display="mailto:non1105@mail.ru"/>
    <hyperlink ref="A484" r:id="rId197" display="mailto:info@rtelecom.ru"/>
    <hyperlink ref="A486" r:id="rId198" display="mailto:store@bio.good-bonus.ru"/>
    <hyperlink ref="A488" r:id="rId199" display="mailto:inotek74@mail.ru"/>
    <hyperlink ref="A477" r:id="rId200" display="mailto:decor-stil@mail.ru"/>
    <hyperlink ref="F558" r:id="rId201"/>
    <hyperlink ref="F559" r:id="rId202"/>
    <hyperlink ref="F560" r:id="rId203"/>
    <hyperlink ref="F531" r:id="rId204" display="mailto:buh@ant174.ru"/>
    <hyperlink ref="F532" r:id="rId205" display="mailto:n.salta@mail.ru"/>
    <hyperlink ref="F533" r:id="rId206" display="mailto:oserova@32zuba.net"/>
    <hyperlink ref="F534" r:id="rId207" display="mailto:matvenin@yandex.ru"/>
    <hyperlink ref="F535" r:id="rId208" display="mailto:info@integros.biz"/>
    <hyperlink ref="F536" r:id="rId209" display="mailto:info@tdumk.ru"/>
    <hyperlink ref="F537" r:id="rId210" display="mailto:74tz@mail.ru"/>
    <hyperlink ref="F538" r:id="rId211" display="mailto:nino.vergaeva@mail.ru"/>
    <hyperlink ref="F539" r:id="rId212" display="mailto:kom-sp@yandex.ru"/>
    <hyperlink ref="F540" r:id="rId213" display="mailto:larovna@list.ru"/>
    <hyperlink ref="F541" r:id="rId214" display="mailto:sales@ugs-chel.ru"/>
    <hyperlink ref="F542" r:id="rId215" display="mailto:mkelektro@mail.ru"/>
    <hyperlink ref="F543" r:id="rId216" display="mailto:td@tdrive.ru"/>
    <hyperlink ref="F544" r:id="rId217" display="mailto:gulunova@greenf.ru"/>
    <hyperlink ref="F545" r:id="rId218" display="mailto:mbryut@yandex.ru"/>
    <hyperlink ref="F546" r:id="rId219" display="mailto:nikonov.2010@yandex.ru"/>
    <hyperlink ref="F574" r:id="rId220"/>
    <hyperlink ref="F588" r:id="rId221"/>
    <hyperlink ref="F590" r:id="rId222"/>
    <hyperlink ref="F598" r:id="rId223"/>
    <hyperlink ref="F600" r:id="rId224"/>
    <hyperlink ref="F603" r:id="rId225"/>
    <hyperlink ref="F613" r:id="rId226"/>
    <hyperlink ref="F614" r:id="rId227"/>
    <hyperlink ref="F617" r:id="rId228"/>
    <hyperlink ref="F618" r:id="rId229"/>
    <hyperlink ref="F622" r:id="rId230"/>
    <hyperlink ref="F621" r:id="rId231"/>
    <hyperlink ref="F625" r:id="rId232"/>
    <hyperlink ref="F626" r:id="rId233"/>
    <hyperlink ref="F627" r:id="rId234"/>
    <hyperlink ref="F628" r:id="rId235"/>
    <hyperlink ref="F633" r:id="rId236"/>
    <hyperlink ref="F635" r:id="rId237"/>
    <hyperlink ref="E638" r:id="rId238" display="https://focus.kontur.ru/search?query=%22%d0%97%d0%b8%d1%81%d1%81%d0%b5%d1%80%d0%bc%d0%b0%d0%bd+%d0%95%d0%b2%d0%b3%d0%b5%d0%bd%d0%b8%d0%b9+%d0%93%d0%b5%d0%bd%d0%bd%d0%b0%d0%b4%d1%8c%d0%b5%d0%b2%d0%b8%d1%87%22+742200386906&amp;state=1381077917"/>
    <hyperlink ref="E639" r:id="rId239" display="https://focus.kontur.ru/search?query=%22%d0%96%d0%b5%d0%bb%d1%82%d0%be%d0%b2+%d0%94%d0%b5%d0%bd%d0%b8%d1%81+%d0%92%d1%8f%d1%87%d0%b5%d1%81%d0%bb%d0%b0%d0%b2%d0%be%d0%b2%d0%b8%d1%87%22+742202754432&amp;state=1381077917"/>
    <hyperlink ref="F640" r:id="rId240" display="https://focus.kontur.ru/search?query=%2B7(35130)7-33-01&amp;country=RU"/>
    <hyperlink ref="E642" r:id="rId241" display="https://focus.kontur.ru/search?query=%22%d0%a1%d0%b0%d1%84%d1%80%d0%be%d0%bd%d0%be%d0%b2+%d0%90%d0%bb%d0%b5%d0%ba%d1%81%d0%b0%d0%bd%d0%b4%d1%80+%d0%af%d0%ba%d0%be%d0%b2%d0%bb%d0%b5%d0%b2%d0%b8%d1%87%22+742206607100&amp;state=1381077917"/>
    <hyperlink ref="C643" r:id="rId242" display="https://egrul.nalog.ru/download/2CC0C854381636122D974A12F93E6C76D11C5F12233550897764CF1866035FD2BA7D6C04617DE014AFB7F7A4703884F396603E7AE7252032797B4E34CEEA41CB"/>
    <hyperlink ref="F643" r:id="rId243"/>
    <hyperlink ref="F646" r:id="rId244"/>
    <hyperlink ref="F647" r:id="rId245"/>
    <hyperlink ref="F649" r:id="rId246"/>
    <hyperlink ref="F653" r:id="rId247"/>
    <hyperlink ref="F654" r:id="rId248"/>
    <hyperlink ref="F656" r:id="rId249"/>
    <hyperlink ref="F700" r:id="rId250"/>
    <hyperlink ref="F701" r:id="rId251"/>
    <hyperlink ref="F782" r:id="rId252"/>
    <hyperlink ref="F785" r:id="rId253"/>
    <hyperlink ref="F810" r:id="rId254"/>
    <hyperlink ref="F811" r:id="rId255"/>
    <hyperlink ref="F812" r:id="rId256"/>
    <hyperlink ref="F813" r:id="rId257"/>
    <hyperlink ref="F815" r:id="rId258"/>
    <hyperlink ref="F816:F817" r:id="rId259" display="muhortova@uraltextile.ru"/>
    <hyperlink ref="F832" r:id="rId260"/>
    <hyperlink ref="F846" r:id="rId261"/>
    <hyperlink ref="F853" r:id="rId262"/>
    <hyperlink ref="F857" r:id="rId263"/>
    <hyperlink ref="C862" r:id="rId264" display="https://focus.kontur.ru/search?query=%22%d0%a0%d1%83%d0%b1%d0%b8%d1%81+%d0%95%d0%b2%d0%b3%d0%b5%d0%bd%d0%b8%d0%b9+%d0%a1%d0%b5%d1%80%d0%b3%d0%b5%d0%b5%d0%b2%d0%b8%d1%87%22+744706475103&amp;state=1381077917"/>
    <hyperlink ref="F867" r:id="rId265"/>
    <hyperlink ref="F868" r:id="rId266"/>
    <hyperlink ref="F869" r:id="rId267"/>
    <hyperlink ref="F871" r:id="rId268"/>
    <hyperlink ref="F872" r:id="rId269"/>
    <hyperlink ref="F873" r:id="rId270"/>
    <hyperlink ref="F874" r:id="rId271"/>
    <hyperlink ref="F875" r:id="rId272"/>
    <hyperlink ref="F883" r:id="rId273"/>
    <hyperlink ref="F884" r:id="rId274"/>
    <hyperlink ref="F885" r:id="rId275"/>
  </hyperlinks>
  <pageMargins left="0.7" right="0.7" top="0.75" bottom="0.75" header="0.3" footer="0.3"/>
  <pageSetup paperSize="9" orientation="portrait" r:id="rId2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90" zoomScaleNormal="90" workbookViewId="0">
      <selection activeCell="B3" sqref="B3"/>
    </sheetView>
  </sheetViews>
  <sheetFormatPr defaultRowHeight="15" x14ac:dyDescent="0.25"/>
  <cols>
    <col min="1" max="1" width="6.28515625" style="13" customWidth="1"/>
    <col min="2" max="2" width="27" style="13" customWidth="1"/>
    <col min="3" max="3" width="15" style="13" customWidth="1"/>
    <col min="4" max="4" width="21.85546875" style="13" customWidth="1"/>
    <col min="5" max="5" width="14.42578125" style="13" customWidth="1"/>
    <col min="6" max="6" width="15" style="15" customWidth="1"/>
    <col min="7" max="8" width="24.140625" style="13" customWidth="1"/>
    <col min="9" max="239" width="9.140625" style="13"/>
    <col min="240" max="240" width="4" style="13" customWidth="1"/>
    <col min="241" max="241" width="17.28515625" style="13" customWidth="1"/>
    <col min="242" max="242" width="19.140625" style="13" customWidth="1"/>
    <col min="243" max="243" width="17.28515625" style="13" customWidth="1"/>
    <col min="244" max="244" width="16.7109375" style="13" customWidth="1"/>
    <col min="245" max="245" width="18.140625" style="13" customWidth="1"/>
    <col min="246" max="247" width="16.7109375" style="13" customWidth="1"/>
    <col min="248" max="248" width="17.5703125" style="13" customWidth="1"/>
    <col min="249" max="264" width="16.7109375" style="13" customWidth="1"/>
    <col min="265" max="495" width="9.140625" style="13"/>
    <col min="496" max="496" width="4" style="13" customWidth="1"/>
    <col min="497" max="497" width="17.28515625" style="13" customWidth="1"/>
    <col min="498" max="498" width="19.140625" style="13" customWidth="1"/>
    <col min="499" max="499" width="17.28515625" style="13" customWidth="1"/>
    <col min="500" max="500" width="16.7109375" style="13" customWidth="1"/>
    <col min="501" max="501" width="18.140625" style="13" customWidth="1"/>
    <col min="502" max="503" width="16.7109375" style="13" customWidth="1"/>
    <col min="504" max="504" width="17.5703125" style="13" customWidth="1"/>
    <col min="505" max="520" width="16.7109375" style="13" customWidth="1"/>
    <col min="521" max="751" width="9.140625" style="13"/>
    <col min="752" max="752" width="4" style="13" customWidth="1"/>
    <col min="753" max="753" width="17.28515625" style="13" customWidth="1"/>
    <col min="754" max="754" width="19.140625" style="13" customWidth="1"/>
    <col min="755" max="755" width="17.28515625" style="13" customWidth="1"/>
    <col min="756" max="756" width="16.7109375" style="13" customWidth="1"/>
    <col min="757" max="757" width="18.140625" style="13" customWidth="1"/>
    <col min="758" max="759" width="16.7109375" style="13" customWidth="1"/>
    <col min="760" max="760" width="17.5703125" style="13" customWidth="1"/>
    <col min="761" max="776" width="16.7109375" style="13" customWidth="1"/>
    <col min="777" max="1007" width="9.140625" style="13"/>
    <col min="1008" max="1008" width="4" style="13" customWidth="1"/>
    <col min="1009" max="1009" width="17.28515625" style="13" customWidth="1"/>
    <col min="1010" max="1010" width="19.140625" style="13" customWidth="1"/>
    <col min="1011" max="1011" width="17.28515625" style="13" customWidth="1"/>
    <col min="1012" max="1012" width="16.7109375" style="13" customWidth="1"/>
    <col min="1013" max="1013" width="18.140625" style="13" customWidth="1"/>
    <col min="1014" max="1015" width="16.7109375" style="13" customWidth="1"/>
    <col min="1016" max="1016" width="17.5703125" style="13" customWidth="1"/>
    <col min="1017" max="1032" width="16.7109375" style="13" customWidth="1"/>
    <col min="1033" max="1263" width="9.140625" style="13"/>
    <col min="1264" max="1264" width="4" style="13" customWidth="1"/>
    <col min="1265" max="1265" width="17.28515625" style="13" customWidth="1"/>
    <col min="1266" max="1266" width="19.140625" style="13" customWidth="1"/>
    <col min="1267" max="1267" width="17.28515625" style="13" customWidth="1"/>
    <col min="1268" max="1268" width="16.7109375" style="13" customWidth="1"/>
    <col min="1269" max="1269" width="18.140625" style="13" customWidth="1"/>
    <col min="1270" max="1271" width="16.7109375" style="13" customWidth="1"/>
    <col min="1272" max="1272" width="17.5703125" style="13" customWidth="1"/>
    <col min="1273" max="1288" width="16.7109375" style="13" customWidth="1"/>
    <col min="1289" max="1519" width="9.140625" style="13"/>
    <col min="1520" max="1520" width="4" style="13" customWidth="1"/>
    <col min="1521" max="1521" width="17.28515625" style="13" customWidth="1"/>
    <col min="1522" max="1522" width="19.140625" style="13" customWidth="1"/>
    <col min="1523" max="1523" width="17.28515625" style="13" customWidth="1"/>
    <col min="1524" max="1524" width="16.7109375" style="13" customWidth="1"/>
    <col min="1525" max="1525" width="18.140625" style="13" customWidth="1"/>
    <col min="1526" max="1527" width="16.7109375" style="13" customWidth="1"/>
    <col min="1528" max="1528" width="17.5703125" style="13" customWidth="1"/>
    <col min="1529" max="1544" width="16.7109375" style="13" customWidth="1"/>
    <col min="1545" max="1775" width="9.140625" style="13"/>
    <col min="1776" max="1776" width="4" style="13" customWidth="1"/>
    <col min="1777" max="1777" width="17.28515625" style="13" customWidth="1"/>
    <col min="1778" max="1778" width="19.140625" style="13" customWidth="1"/>
    <col min="1779" max="1779" width="17.28515625" style="13" customWidth="1"/>
    <col min="1780" max="1780" width="16.7109375" style="13" customWidth="1"/>
    <col min="1781" max="1781" width="18.140625" style="13" customWidth="1"/>
    <col min="1782" max="1783" width="16.7109375" style="13" customWidth="1"/>
    <col min="1784" max="1784" width="17.5703125" style="13" customWidth="1"/>
    <col min="1785" max="1800" width="16.7109375" style="13" customWidth="1"/>
    <col min="1801" max="2031" width="9.140625" style="13"/>
    <col min="2032" max="2032" width="4" style="13" customWidth="1"/>
    <col min="2033" max="2033" width="17.28515625" style="13" customWidth="1"/>
    <col min="2034" max="2034" width="19.140625" style="13" customWidth="1"/>
    <col min="2035" max="2035" width="17.28515625" style="13" customWidth="1"/>
    <col min="2036" max="2036" width="16.7109375" style="13" customWidth="1"/>
    <col min="2037" max="2037" width="18.140625" style="13" customWidth="1"/>
    <col min="2038" max="2039" width="16.7109375" style="13" customWidth="1"/>
    <col min="2040" max="2040" width="17.5703125" style="13" customWidth="1"/>
    <col min="2041" max="2056" width="16.7109375" style="13" customWidth="1"/>
    <col min="2057" max="2287" width="9.140625" style="13"/>
    <col min="2288" max="2288" width="4" style="13" customWidth="1"/>
    <col min="2289" max="2289" width="17.28515625" style="13" customWidth="1"/>
    <col min="2290" max="2290" width="19.140625" style="13" customWidth="1"/>
    <col min="2291" max="2291" width="17.28515625" style="13" customWidth="1"/>
    <col min="2292" max="2292" width="16.7109375" style="13" customWidth="1"/>
    <col min="2293" max="2293" width="18.140625" style="13" customWidth="1"/>
    <col min="2294" max="2295" width="16.7109375" style="13" customWidth="1"/>
    <col min="2296" max="2296" width="17.5703125" style="13" customWidth="1"/>
    <col min="2297" max="2312" width="16.7109375" style="13" customWidth="1"/>
    <col min="2313" max="2543" width="9.140625" style="13"/>
    <col min="2544" max="2544" width="4" style="13" customWidth="1"/>
    <col min="2545" max="2545" width="17.28515625" style="13" customWidth="1"/>
    <col min="2546" max="2546" width="19.140625" style="13" customWidth="1"/>
    <col min="2547" max="2547" width="17.28515625" style="13" customWidth="1"/>
    <col min="2548" max="2548" width="16.7109375" style="13" customWidth="1"/>
    <col min="2549" max="2549" width="18.140625" style="13" customWidth="1"/>
    <col min="2550" max="2551" width="16.7109375" style="13" customWidth="1"/>
    <col min="2552" max="2552" width="17.5703125" style="13" customWidth="1"/>
    <col min="2553" max="2568" width="16.7109375" style="13" customWidth="1"/>
    <col min="2569" max="2799" width="9.140625" style="13"/>
    <col min="2800" max="2800" width="4" style="13" customWidth="1"/>
    <col min="2801" max="2801" width="17.28515625" style="13" customWidth="1"/>
    <col min="2802" max="2802" width="19.140625" style="13" customWidth="1"/>
    <col min="2803" max="2803" width="17.28515625" style="13" customWidth="1"/>
    <col min="2804" max="2804" width="16.7109375" style="13" customWidth="1"/>
    <col min="2805" max="2805" width="18.140625" style="13" customWidth="1"/>
    <col min="2806" max="2807" width="16.7109375" style="13" customWidth="1"/>
    <col min="2808" max="2808" width="17.5703125" style="13" customWidth="1"/>
    <col min="2809" max="2824" width="16.7109375" style="13" customWidth="1"/>
    <col min="2825" max="3055" width="9.140625" style="13"/>
    <col min="3056" max="3056" width="4" style="13" customWidth="1"/>
    <col min="3057" max="3057" width="17.28515625" style="13" customWidth="1"/>
    <col min="3058" max="3058" width="19.140625" style="13" customWidth="1"/>
    <col min="3059" max="3059" width="17.28515625" style="13" customWidth="1"/>
    <col min="3060" max="3060" width="16.7109375" style="13" customWidth="1"/>
    <col min="3061" max="3061" width="18.140625" style="13" customWidth="1"/>
    <col min="3062" max="3063" width="16.7109375" style="13" customWidth="1"/>
    <col min="3064" max="3064" width="17.5703125" style="13" customWidth="1"/>
    <col min="3065" max="3080" width="16.7109375" style="13" customWidth="1"/>
    <col min="3081" max="3311" width="9.140625" style="13"/>
    <col min="3312" max="3312" width="4" style="13" customWidth="1"/>
    <col min="3313" max="3313" width="17.28515625" style="13" customWidth="1"/>
    <col min="3314" max="3314" width="19.140625" style="13" customWidth="1"/>
    <col min="3315" max="3315" width="17.28515625" style="13" customWidth="1"/>
    <col min="3316" max="3316" width="16.7109375" style="13" customWidth="1"/>
    <col min="3317" max="3317" width="18.140625" style="13" customWidth="1"/>
    <col min="3318" max="3319" width="16.7109375" style="13" customWidth="1"/>
    <col min="3320" max="3320" width="17.5703125" style="13" customWidth="1"/>
    <col min="3321" max="3336" width="16.7109375" style="13" customWidth="1"/>
    <col min="3337" max="3567" width="9.140625" style="13"/>
    <col min="3568" max="3568" width="4" style="13" customWidth="1"/>
    <col min="3569" max="3569" width="17.28515625" style="13" customWidth="1"/>
    <col min="3570" max="3570" width="19.140625" style="13" customWidth="1"/>
    <col min="3571" max="3571" width="17.28515625" style="13" customWidth="1"/>
    <col min="3572" max="3572" width="16.7109375" style="13" customWidth="1"/>
    <col min="3573" max="3573" width="18.140625" style="13" customWidth="1"/>
    <col min="3574" max="3575" width="16.7109375" style="13" customWidth="1"/>
    <col min="3576" max="3576" width="17.5703125" style="13" customWidth="1"/>
    <col min="3577" max="3592" width="16.7109375" style="13" customWidth="1"/>
    <col min="3593" max="3823" width="9.140625" style="13"/>
    <col min="3824" max="3824" width="4" style="13" customWidth="1"/>
    <col min="3825" max="3825" width="17.28515625" style="13" customWidth="1"/>
    <col min="3826" max="3826" width="19.140625" style="13" customWidth="1"/>
    <col min="3827" max="3827" width="17.28515625" style="13" customWidth="1"/>
    <col min="3828" max="3828" width="16.7109375" style="13" customWidth="1"/>
    <col min="3829" max="3829" width="18.140625" style="13" customWidth="1"/>
    <col min="3830" max="3831" width="16.7109375" style="13" customWidth="1"/>
    <col min="3832" max="3832" width="17.5703125" style="13" customWidth="1"/>
    <col min="3833" max="3848" width="16.7109375" style="13" customWidth="1"/>
    <col min="3849" max="4079" width="9.140625" style="13"/>
    <col min="4080" max="4080" width="4" style="13" customWidth="1"/>
    <col min="4081" max="4081" width="17.28515625" style="13" customWidth="1"/>
    <col min="4082" max="4082" width="19.140625" style="13" customWidth="1"/>
    <col min="4083" max="4083" width="17.28515625" style="13" customWidth="1"/>
    <col min="4084" max="4084" width="16.7109375" style="13" customWidth="1"/>
    <col min="4085" max="4085" width="18.140625" style="13" customWidth="1"/>
    <col min="4086" max="4087" width="16.7109375" style="13" customWidth="1"/>
    <col min="4088" max="4088" width="17.5703125" style="13" customWidth="1"/>
    <col min="4089" max="4104" width="16.7109375" style="13" customWidth="1"/>
    <col min="4105" max="4335" width="9.140625" style="13"/>
    <col min="4336" max="4336" width="4" style="13" customWidth="1"/>
    <col min="4337" max="4337" width="17.28515625" style="13" customWidth="1"/>
    <col min="4338" max="4338" width="19.140625" style="13" customWidth="1"/>
    <col min="4339" max="4339" width="17.28515625" style="13" customWidth="1"/>
    <col min="4340" max="4340" width="16.7109375" style="13" customWidth="1"/>
    <col min="4341" max="4341" width="18.140625" style="13" customWidth="1"/>
    <col min="4342" max="4343" width="16.7109375" style="13" customWidth="1"/>
    <col min="4344" max="4344" width="17.5703125" style="13" customWidth="1"/>
    <col min="4345" max="4360" width="16.7109375" style="13" customWidth="1"/>
    <col min="4361" max="4591" width="9.140625" style="13"/>
    <col min="4592" max="4592" width="4" style="13" customWidth="1"/>
    <col min="4593" max="4593" width="17.28515625" style="13" customWidth="1"/>
    <col min="4594" max="4594" width="19.140625" style="13" customWidth="1"/>
    <col min="4595" max="4595" width="17.28515625" style="13" customWidth="1"/>
    <col min="4596" max="4596" width="16.7109375" style="13" customWidth="1"/>
    <col min="4597" max="4597" width="18.140625" style="13" customWidth="1"/>
    <col min="4598" max="4599" width="16.7109375" style="13" customWidth="1"/>
    <col min="4600" max="4600" width="17.5703125" style="13" customWidth="1"/>
    <col min="4601" max="4616" width="16.7109375" style="13" customWidth="1"/>
    <col min="4617" max="4847" width="9.140625" style="13"/>
    <col min="4848" max="4848" width="4" style="13" customWidth="1"/>
    <col min="4849" max="4849" width="17.28515625" style="13" customWidth="1"/>
    <col min="4850" max="4850" width="19.140625" style="13" customWidth="1"/>
    <col min="4851" max="4851" width="17.28515625" style="13" customWidth="1"/>
    <col min="4852" max="4852" width="16.7109375" style="13" customWidth="1"/>
    <col min="4853" max="4853" width="18.140625" style="13" customWidth="1"/>
    <col min="4854" max="4855" width="16.7109375" style="13" customWidth="1"/>
    <col min="4856" max="4856" width="17.5703125" style="13" customWidth="1"/>
    <col min="4857" max="4872" width="16.7109375" style="13" customWidth="1"/>
    <col min="4873" max="5103" width="9.140625" style="13"/>
    <col min="5104" max="5104" width="4" style="13" customWidth="1"/>
    <col min="5105" max="5105" width="17.28515625" style="13" customWidth="1"/>
    <col min="5106" max="5106" width="19.140625" style="13" customWidth="1"/>
    <col min="5107" max="5107" width="17.28515625" style="13" customWidth="1"/>
    <col min="5108" max="5108" width="16.7109375" style="13" customWidth="1"/>
    <col min="5109" max="5109" width="18.140625" style="13" customWidth="1"/>
    <col min="5110" max="5111" width="16.7109375" style="13" customWidth="1"/>
    <col min="5112" max="5112" width="17.5703125" style="13" customWidth="1"/>
    <col min="5113" max="5128" width="16.7109375" style="13" customWidth="1"/>
    <col min="5129" max="5359" width="9.140625" style="13"/>
    <col min="5360" max="5360" width="4" style="13" customWidth="1"/>
    <col min="5361" max="5361" width="17.28515625" style="13" customWidth="1"/>
    <col min="5362" max="5362" width="19.140625" style="13" customWidth="1"/>
    <col min="5363" max="5363" width="17.28515625" style="13" customWidth="1"/>
    <col min="5364" max="5364" width="16.7109375" style="13" customWidth="1"/>
    <col min="5365" max="5365" width="18.140625" style="13" customWidth="1"/>
    <col min="5366" max="5367" width="16.7109375" style="13" customWidth="1"/>
    <col min="5368" max="5368" width="17.5703125" style="13" customWidth="1"/>
    <col min="5369" max="5384" width="16.7109375" style="13" customWidth="1"/>
    <col min="5385" max="5615" width="9.140625" style="13"/>
    <col min="5616" max="5616" width="4" style="13" customWidth="1"/>
    <col min="5617" max="5617" width="17.28515625" style="13" customWidth="1"/>
    <col min="5618" max="5618" width="19.140625" style="13" customWidth="1"/>
    <col min="5619" max="5619" width="17.28515625" style="13" customWidth="1"/>
    <col min="5620" max="5620" width="16.7109375" style="13" customWidth="1"/>
    <col min="5621" max="5621" width="18.140625" style="13" customWidth="1"/>
    <col min="5622" max="5623" width="16.7109375" style="13" customWidth="1"/>
    <col min="5624" max="5624" width="17.5703125" style="13" customWidth="1"/>
    <col min="5625" max="5640" width="16.7109375" style="13" customWidth="1"/>
    <col min="5641" max="5871" width="9.140625" style="13"/>
    <col min="5872" max="5872" width="4" style="13" customWidth="1"/>
    <col min="5873" max="5873" width="17.28515625" style="13" customWidth="1"/>
    <col min="5874" max="5874" width="19.140625" style="13" customWidth="1"/>
    <col min="5875" max="5875" width="17.28515625" style="13" customWidth="1"/>
    <col min="5876" max="5876" width="16.7109375" style="13" customWidth="1"/>
    <col min="5877" max="5877" width="18.140625" style="13" customWidth="1"/>
    <col min="5878" max="5879" width="16.7109375" style="13" customWidth="1"/>
    <col min="5880" max="5880" width="17.5703125" style="13" customWidth="1"/>
    <col min="5881" max="5896" width="16.7109375" style="13" customWidth="1"/>
    <col min="5897" max="6127" width="9.140625" style="13"/>
    <col min="6128" max="6128" width="4" style="13" customWidth="1"/>
    <col min="6129" max="6129" width="17.28515625" style="13" customWidth="1"/>
    <col min="6130" max="6130" width="19.140625" style="13" customWidth="1"/>
    <col min="6131" max="6131" width="17.28515625" style="13" customWidth="1"/>
    <col min="6132" max="6132" width="16.7109375" style="13" customWidth="1"/>
    <col min="6133" max="6133" width="18.140625" style="13" customWidth="1"/>
    <col min="6134" max="6135" width="16.7109375" style="13" customWidth="1"/>
    <col min="6136" max="6136" width="17.5703125" style="13" customWidth="1"/>
    <col min="6137" max="6152" width="16.7109375" style="13" customWidth="1"/>
    <col min="6153" max="6383" width="9.140625" style="13"/>
    <col min="6384" max="6384" width="4" style="13" customWidth="1"/>
    <col min="6385" max="6385" width="17.28515625" style="13" customWidth="1"/>
    <col min="6386" max="6386" width="19.140625" style="13" customWidth="1"/>
    <col min="6387" max="6387" width="17.28515625" style="13" customWidth="1"/>
    <col min="6388" max="6388" width="16.7109375" style="13" customWidth="1"/>
    <col min="6389" max="6389" width="18.140625" style="13" customWidth="1"/>
    <col min="6390" max="6391" width="16.7109375" style="13" customWidth="1"/>
    <col min="6392" max="6392" width="17.5703125" style="13" customWidth="1"/>
    <col min="6393" max="6408" width="16.7109375" style="13" customWidth="1"/>
    <col min="6409" max="6639" width="9.140625" style="13"/>
    <col min="6640" max="6640" width="4" style="13" customWidth="1"/>
    <col min="6641" max="6641" width="17.28515625" style="13" customWidth="1"/>
    <col min="6642" max="6642" width="19.140625" style="13" customWidth="1"/>
    <col min="6643" max="6643" width="17.28515625" style="13" customWidth="1"/>
    <col min="6644" max="6644" width="16.7109375" style="13" customWidth="1"/>
    <col min="6645" max="6645" width="18.140625" style="13" customWidth="1"/>
    <col min="6646" max="6647" width="16.7109375" style="13" customWidth="1"/>
    <col min="6648" max="6648" width="17.5703125" style="13" customWidth="1"/>
    <col min="6649" max="6664" width="16.7109375" style="13" customWidth="1"/>
    <col min="6665" max="6895" width="9.140625" style="13"/>
    <col min="6896" max="6896" width="4" style="13" customWidth="1"/>
    <col min="6897" max="6897" width="17.28515625" style="13" customWidth="1"/>
    <col min="6898" max="6898" width="19.140625" style="13" customWidth="1"/>
    <col min="6899" max="6899" width="17.28515625" style="13" customWidth="1"/>
    <col min="6900" max="6900" width="16.7109375" style="13" customWidth="1"/>
    <col min="6901" max="6901" width="18.140625" style="13" customWidth="1"/>
    <col min="6902" max="6903" width="16.7109375" style="13" customWidth="1"/>
    <col min="6904" max="6904" width="17.5703125" style="13" customWidth="1"/>
    <col min="6905" max="6920" width="16.7109375" style="13" customWidth="1"/>
    <col min="6921" max="7151" width="9.140625" style="13"/>
    <col min="7152" max="7152" width="4" style="13" customWidth="1"/>
    <col min="7153" max="7153" width="17.28515625" style="13" customWidth="1"/>
    <col min="7154" max="7154" width="19.140625" style="13" customWidth="1"/>
    <col min="7155" max="7155" width="17.28515625" style="13" customWidth="1"/>
    <col min="7156" max="7156" width="16.7109375" style="13" customWidth="1"/>
    <col min="7157" max="7157" width="18.140625" style="13" customWidth="1"/>
    <col min="7158" max="7159" width="16.7109375" style="13" customWidth="1"/>
    <col min="7160" max="7160" width="17.5703125" style="13" customWidth="1"/>
    <col min="7161" max="7176" width="16.7109375" style="13" customWidth="1"/>
    <col min="7177" max="7407" width="9.140625" style="13"/>
    <col min="7408" max="7408" width="4" style="13" customWidth="1"/>
    <col min="7409" max="7409" width="17.28515625" style="13" customWidth="1"/>
    <col min="7410" max="7410" width="19.140625" style="13" customWidth="1"/>
    <col min="7411" max="7411" width="17.28515625" style="13" customWidth="1"/>
    <col min="7412" max="7412" width="16.7109375" style="13" customWidth="1"/>
    <col min="7413" max="7413" width="18.140625" style="13" customWidth="1"/>
    <col min="7414" max="7415" width="16.7109375" style="13" customWidth="1"/>
    <col min="7416" max="7416" width="17.5703125" style="13" customWidth="1"/>
    <col min="7417" max="7432" width="16.7109375" style="13" customWidth="1"/>
    <col min="7433" max="7663" width="9.140625" style="13"/>
    <col min="7664" max="7664" width="4" style="13" customWidth="1"/>
    <col min="7665" max="7665" width="17.28515625" style="13" customWidth="1"/>
    <col min="7666" max="7666" width="19.140625" style="13" customWidth="1"/>
    <col min="7667" max="7667" width="17.28515625" style="13" customWidth="1"/>
    <col min="7668" max="7668" width="16.7109375" style="13" customWidth="1"/>
    <col min="7669" max="7669" width="18.140625" style="13" customWidth="1"/>
    <col min="7670" max="7671" width="16.7109375" style="13" customWidth="1"/>
    <col min="7672" max="7672" width="17.5703125" style="13" customWidth="1"/>
    <col min="7673" max="7688" width="16.7109375" style="13" customWidth="1"/>
    <col min="7689" max="7919" width="9.140625" style="13"/>
    <col min="7920" max="7920" width="4" style="13" customWidth="1"/>
    <col min="7921" max="7921" width="17.28515625" style="13" customWidth="1"/>
    <col min="7922" max="7922" width="19.140625" style="13" customWidth="1"/>
    <col min="7923" max="7923" width="17.28515625" style="13" customWidth="1"/>
    <col min="7924" max="7924" width="16.7109375" style="13" customWidth="1"/>
    <col min="7925" max="7925" width="18.140625" style="13" customWidth="1"/>
    <col min="7926" max="7927" width="16.7109375" style="13" customWidth="1"/>
    <col min="7928" max="7928" width="17.5703125" style="13" customWidth="1"/>
    <col min="7929" max="7944" width="16.7109375" style="13" customWidth="1"/>
    <col min="7945" max="8175" width="9.140625" style="13"/>
    <col min="8176" max="8176" width="4" style="13" customWidth="1"/>
    <col min="8177" max="8177" width="17.28515625" style="13" customWidth="1"/>
    <col min="8178" max="8178" width="19.140625" style="13" customWidth="1"/>
    <col min="8179" max="8179" width="17.28515625" style="13" customWidth="1"/>
    <col min="8180" max="8180" width="16.7109375" style="13" customWidth="1"/>
    <col min="8181" max="8181" width="18.140625" style="13" customWidth="1"/>
    <col min="8182" max="8183" width="16.7109375" style="13" customWidth="1"/>
    <col min="8184" max="8184" width="17.5703125" style="13" customWidth="1"/>
    <col min="8185" max="8200" width="16.7109375" style="13" customWidth="1"/>
    <col min="8201" max="8431" width="9.140625" style="13"/>
    <col min="8432" max="8432" width="4" style="13" customWidth="1"/>
    <col min="8433" max="8433" width="17.28515625" style="13" customWidth="1"/>
    <col min="8434" max="8434" width="19.140625" style="13" customWidth="1"/>
    <col min="8435" max="8435" width="17.28515625" style="13" customWidth="1"/>
    <col min="8436" max="8436" width="16.7109375" style="13" customWidth="1"/>
    <col min="8437" max="8437" width="18.140625" style="13" customWidth="1"/>
    <col min="8438" max="8439" width="16.7109375" style="13" customWidth="1"/>
    <col min="8440" max="8440" width="17.5703125" style="13" customWidth="1"/>
    <col min="8441" max="8456" width="16.7109375" style="13" customWidth="1"/>
    <col min="8457" max="8687" width="9.140625" style="13"/>
    <col min="8688" max="8688" width="4" style="13" customWidth="1"/>
    <col min="8689" max="8689" width="17.28515625" style="13" customWidth="1"/>
    <col min="8690" max="8690" width="19.140625" style="13" customWidth="1"/>
    <col min="8691" max="8691" width="17.28515625" style="13" customWidth="1"/>
    <col min="8692" max="8692" width="16.7109375" style="13" customWidth="1"/>
    <col min="8693" max="8693" width="18.140625" style="13" customWidth="1"/>
    <col min="8694" max="8695" width="16.7109375" style="13" customWidth="1"/>
    <col min="8696" max="8696" width="17.5703125" style="13" customWidth="1"/>
    <col min="8697" max="8712" width="16.7109375" style="13" customWidth="1"/>
    <col min="8713" max="8943" width="9.140625" style="13"/>
    <col min="8944" max="8944" width="4" style="13" customWidth="1"/>
    <col min="8945" max="8945" width="17.28515625" style="13" customWidth="1"/>
    <col min="8946" max="8946" width="19.140625" style="13" customWidth="1"/>
    <col min="8947" max="8947" width="17.28515625" style="13" customWidth="1"/>
    <col min="8948" max="8948" width="16.7109375" style="13" customWidth="1"/>
    <col min="8949" max="8949" width="18.140625" style="13" customWidth="1"/>
    <col min="8950" max="8951" width="16.7109375" style="13" customWidth="1"/>
    <col min="8952" max="8952" width="17.5703125" style="13" customWidth="1"/>
    <col min="8953" max="8968" width="16.7109375" style="13" customWidth="1"/>
    <col min="8969" max="9199" width="9.140625" style="13"/>
    <col min="9200" max="9200" width="4" style="13" customWidth="1"/>
    <col min="9201" max="9201" width="17.28515625" style="13" customWidth="1"/>
    <col min="9202" max="9202" width="19.140625" style="13" customWidth="1"/>
    <col min="9203" max="9203" width="17.28515625" style="13" customWidth="1"/>
    <col min="9204" max="9204" width="16.7109375" style="13" customWidth="1"/>
    <col min="9205" max="9205" width="18.140625" style="13" customWidth="1"/>
    <col min="9206" max="9207" width="16.7109375" style="13" customWidth="1"/>
    <col min="9208" max="9208" width="17.5703125" style="13" customWidth="1"/>
    <col min="9209" max="9224" width="16.7109375" style="13" customWidth="1"/>
    <col min="9225" max="9455" width="9.140625" style="13"/>
    <col min="9456" max="9456" width="4" style="13" customWidth="1"/>
    <col min="9457" max="9457" width="17.28515625" style="13" customWidth="1"/>
    <col min="9458" max="9458" width="19.140625" style="13" customWidth="1"/>
    <col min="9459" max="9459" width="17.28515625" style="13" customWidth="1"/>
    <col min="9460" max="9460" width="16.7109375" style="13" customWidth="1"/>
    <col min="9461" max="9461" width="18.140625" style="13" customWidth="1"/>
    <col min="9462" max="9463" width="16.7109375" style="13" customWidth="1"/>
    <col min="9464" max="9464" width="17.5703125" style="13" customWidth="1"/>
    <col min="9465" max="9480" width="16.7109375" style="13" customWidth="1"/>
    <col min="9481" max="9711" width="9.140625" style="13"/>
    <col min="9712" max="9712" width="4" style="13" customWidth="1"/>
    <col min="9713" max="9713" width="17.28515625" style="13" customWidth="1"/>
    <col min="9714" max="9714" width="19.140625" style="13" customWidth="1"/>
    <col min="9715" max="9715" width="17.28515625" style="13" customWidth="1"/>
    <col min="9716" max="9716" width="16.7109375" style="13" customWidth="1"/>
    <col min="9717" max="9717" width="18.140625" style="13" customWidth="1"/>
    <col min="9718" max="9719" width="16.7109375" style="13" customWidth="1"/>
    <col min="9720" max="9720" width="17.5703125" style="13" customWidth="1"/>
    <col min="9721" max="9736" width="16.7109375" style="13" customWidth="1"/>
    <col min="9737" max="9967" width="9.140625" style="13"/>
    <col min="9968" max="9968" width="4" style="13" customWidth="1"/>
    <col min="9969" max="9969" width="17.28515625" style="13" customWidth="1"/>
    <col min="9970" max="9970" width="19.140625" style="13" customWidth="1"/>
    <col min="9971" max="9971" width="17.28515625" style="13" customWidth="1"/>
    <col min="9972" max="9972" width="16.7109375" style="13" customWidth="1"/>
    <col min="9973" max="9973" width="18.140625" style="13" customWidth="1"/>
    <col min="9974" max="9975" width="16.7109375" style="13" customWidth="1"/>
    <col min="9976" max="9976" width="17.5703125" style="13" customWidth="1"/>
    <col min="9977" max="9992" width="16.7109375" style="13" customWidth="1"/>
    <col min="9993" max="10223" width="9.140625" style="13"/>
    <col min="10224" max="10224" width="4" style="13" customWidth="1"/>
    <col min="10225" max="10225" width="17.28515625" style="13" customWidth="1"/>
    <col min="10226" max="10226" width="19.140625" style="13" customWidth="1"/>
    <col min="10227" max="10227" width="17.28515625" style="13" customWidth="1"/>
    <col min="10228" max="10228" width="16.7109375" style="13" customWidth="1"/>
    <col min="10229" max="10229" width="18.140625" style="13" customWidth="1"/>
    <col min="10230" max="10231" width="16.7109375" style="13" customWidth="1"/>
    <col min="10232" max="10232" width="17.5703125" style="13" customWidth="1"/>
    <col min="10233" max="10248" width="16.7109375" style="13" customWidth="1"/>
    <col min="10249" max="10479" width="9.140625" style="13"/>
    <col min="10480" max="10480" width="4" style="13" customWidth="1"/>
    <col min="10481" max="10481" width="17.28515625" style="13" customWidth="1"/>
    <col min="10482" max="10482" width="19.140625" style="13" customWidth="1"/>
    <col min="10483" max="10483" width="17.28515625" style="13" customWidth="1"/>
    <col min="10484" max="10484" width="16.7109375" style="13" customWidth="1"/>
    <col min="10485" max="10485" width="18.140625" style="13" customWidth="1"/>
    <col min="10486" max="10487" width="16.7109375" style="13" customWidth="1"/>
    <col min="10488" max="10488" width="17.5703125" style="13" customWidth="1"/>
    <col min="10489" max="10504" width="16.7109375" style="13" customWidth="1"/>
    <col min="10505" max="10735" width="9.140625" style="13"/>
    <col min="10736" max="10736" width="4" style="13" customWidth="1"/>
    <col min="10737" max="10737" width="17.28515625" style="13" customWidth="1"/>
    <col min="10738" max="10738" width="19.140625" style="13" customWidth="1"/>
    <col min="10739" max="10739" width="17.28515625" style="13" customWidth="1"/>
    <col min="10740" max="10740" width="16.7109375" style="13" customWidth="1"/>
    <col min="10741" max="10741" width="18.140625" style="13" customWidth="1"/>
    <col min="10742" max="10743" width="16.7109375" style="13" customWidth="1"/>
    <col min="10744" max="10744" width="17.5703125" style="13" customWidth="1"/>
    <col min="10745" max="10760" width="16.7109375" style="13" customWidth="1"/>
    <col min="10761" max="10991" width="9.140625" style="13"/>
    <col min="10992" max="10992" width="4" style="13" customWidth="1"/>
    <col min="10993" max="10993" width="17.28515625" style="13" customWidth="1"/>
    <col min="10994" max="10994" width="19.140625" style="13" customWidth="1"/>
    <col min="10995" max="10995" width="17.28515625" style="13" customWidth="1"/>
    <col min="10996" max="10996" width="16.7109375" style="13" customWidth="1"/>
    <col min="10997" max="10997" width="18.140625" style="13" customWidth="1"/>
    <col min="10998" max="10999" width="16.7109375" style="13" customWidth="1"/>
    <col min="11000" max="11000" width="17.5703125" style="13" customWidth="1"/>
    <col min="11001" max="11016" width="16.7109375" style="13" customWidth="1"/>
    <col min="11017" max="11247" width="9.140625" style="13"/>
    <col min="11248" max="11248" width="4" style="13" customWidth="1"/>
    <col min="11249" max="11249" width="17.28515625" style="13" customWidth="1"/>
    <col min="11250" max="11250" width="19.140625" style="13" customWidth="1"/>
    <col min="11251" max="11251" width="17.28515625" style="13" customWidth="1"/>
    <col min="11252" max="11252" width="16.7109375" style="13" customWidth="1"/>
    <col min="11253" max="11253" width="18.140625" style="13" customWidth="1"/>
    <col min="11254" max="11255" width="16.7109375" style="13" customWidth="1"/>
    <col min="11256" max="11256" width="17.5703125" style="13" customWidth="1"/>
    <col min="11257" max="11272" width="16.7109375" style="13" customWidth="1"/>
    <col min="11273" max="11503" width="9.140625" style="13"/>
    <col min="11504" max="11504" width="4" style="13" customWidth="1"/>
    <col min="11505" max="11505" width="17.28515625" style="13" customWidth="1"/>
    <col min="11506" max="11506" width="19.140625" style="13" customWidth="1"/>
    <col min="11507" max="11507" width="17.28515625" style="13" customWidth="1"/>
    <col min="11508" max="11508" width="16.7109375" style="13" customWidth="1"/>
    <col min="11509" max="11509" width="18.140625" style="13" customWidth="1"/>
    <col min="11510" max="11511" width="16.7109375" style="13" customWidth="1"/>
    <col min="11512" max="11512" width="17.5703125" style="13" customWidth="1"/>
    <col min="11513" max="11528" width="16.7109375" style="13" customWidth="1"/>
    <col min="11529" max="11759" width="9.140625" style="13"/>
    <col min="11760" max="11760" width="4" style="13" customWidth="1"/>
    <col min="11761" max="11761" width="17.28515625" style="13" customWidth="1"/>
    <col min="11762" max="11762" width="19.140625" style="13" customWidth="1"/>
    <col min="11763" max="11763" width="17.28515625" style="13" customWidth="1"/>
    <col min="11764" max="11764" width="16.7109375" style="13" customWidth="1"/>
    <col min="11765" max="11765" width="18.140625" style="13" customWidth="1"/>
    <col min="11766" max="11767" width="16.7109375" style="13" customWidth="1"/>
    <col min="11768" max="11768" width="17.5703125" style="13" customWidth="1"/>
    <col min="11769" max="11784" width="16.7109375" style="13" customWidth="1"/>
    <col min="11785" max="12015" width="9.140625" style="13"/>
    <col min="12016" max="12016" width="4" style="13" customWidth="1"/>
    <col min="12017" max="12017" width="17.28515625" style="13" customWidth="1"/>
    <col min="12018" max="12018" width="19.140625" style="13" customWidth="1"/>
    <col min="12019" max="12019" width="17.28515625" style="13" customWidth="1"/>
    <col min="12020" max="12020" width="16.7109375" style="13" customWidth="1"/>
    <col min="12021" max="12021" width="18.140625" style="13" customWidth="1"/>
    <col min="12022" max="12023" width="16.7109375" style="13" customWidth="1"/>
    <col min="12024" max="12024" width="17.5703125" style="13" customWidth="1"/>
    <col min="12025" max="12040" width="16.7109375" style="13" customWidth="1"/>
    <col min="12041" max="12271" width="9.140625" style="13"/>
    <col min="12272" max="12272" width="4" style="13" customWidth="1"/>
    <col min="12273" max="12273" width="17.28515625" style="13" customWidth="1"/>
    <col min="12274" max="12274" width="19.140625" style="13" customWidth="1"/>
    <col min="12275" max="12275" width="17.28515625" style="13" customWidth="1"/>
    <col min="12276" max="12276" width="16.7109375" style="13" customWidth="1"/>
    <col min="12277" max="12277" width="18.140625" style="13" customWidth="1"/>
    <col min="12278" max="12279" width="16.7109375" style="13" customWidth="1"/>
    <col min="12280" max="12280" width="17.5703125" style="13" customWidth="1"/>
    <col min="12281" max="12296" width="16.7109375" style="13" customWidth="1"/>
    <col min="12297" max="12527" width="9.140625" style="13"/>
    <col min="12528" max="12528" width="4" style="13" customWidth="1"/>
    <col min="12529" max="12529" width="17.28515625" style="13" customWidth="1"/>
    <col min="12530" max="12530" width="19.140625" style="13" customWidth="1"/>
    <col min="12531" max="12531" width="17.28515625" style="13" customWidth="1"/>
    <col min="12532" max="12532" width="16.7109375" style="13" customWidth="1"/>
    <col min="12533" max="12533" width="18.140625" style="13" customWidth="1"/>
    <col min="12534" max="12535" width="16.7109375" style="13" customWidth="1"/>
    <col min="12536" max="12536" width="17.5703125" style="13" customWidth="1"/>
    <col min="12537" max="12552" width="16.7109375" style="13" customWidth="1"/>
    <col min="12553" max="12783" width="9.140625" style="13"/>
    <col min="12784" max="12784" width="4" style="13" customWidth="1"/>
    <col min="12785" max="12785" width="17.28515625" style="13" customWidth="1"/>
    <col min="12786" max="12786" width="19.140625" style="13" customWidth="1"/>
    <col min="12787" max="12787" width="17.28515625" style="13" customWidth="1"/>
    <col min="12788" max="12788" width="16.7109375" style="13" customWidth="1"/>
    <col min="12789" max="12789" width="18.140625" style="13" customWidth="1"/>
    <col min="12790" max="12791" width="16.7109375" style="13" customWidth="1"/>
    <col min="12792" max="12792" width="17.5703125" style="13" customWidth="1"/>
    <col min="12793" max="12808" width="16.7109375" style="13" customWidth="1"/>
    <col min="12809" max="13039" width="9.140625" style="13"/>
    <col min="13040" max="13040" width="4" style="13" customWidth="1"/>
    <col min="13041" max="13041" width="17.28515625" style="13" customWidth="1"/>
    <col min="13042" max="13042" width="19.140625" style="13" customWidth="1"/>
    <col min="13043" max="13043" width="17.28515625" style="13" customWidth="1"/>
    <col min="13044" max="13044" width="16.7109375" style="13" customWidth="1"/>
    <col min="13045" max="13045" width="18.140625" style="13" customWidth="1"/>
    <col min="13046" max="13047" width="16.7109375" style="13" customWidth="1"/>
    <col min="13048" max="13048" width="17.5703125" style="13" customWidth="1"/>
    <col min="13049" max="13064" width="16.7109375" style="13" customWidth="1"/>
    <col min="13065" max="13295" width="9.140625" style="13"/>
    <col min="13296" max="13296" width="4" style="13" customWidth="1"/>
    <col min="13297" max="13297" width="17.28515625" style="13" customWidth="1"/>
    <col min="13298" max="13298" width="19.140625" style="13" customWidth="1"/>
    <col min="13299" max="13299" width="17.28515625" style="13" customWidth="1"/>
    <col min="13300" max="13300" width="16.7109375" style="13" customWidth="1"/>
    <col min="13301" max="13301" width="18.140625" style="13" customWidth="1"/>
    <col min="13302" max="13303" width="16.7109375" style="13" customWidth="1"/>
    <col min="13304" max="13304" width="17.5703125" style="13" customWidth="1"/>
    <col min="13305" max="13320" width="16.7109375" style="13" customWidth="1"/>
    <col min="13321" max="13551" width="9.140625" style="13"/>
    <col min="13552" max="13552" width="4" style="13" customWidth="1"/>
    <col min="13553" max="13553" width="17.28515625" style="13" customWidth="1"/>
    <col min="13554" max="13554" width="19.140625" style="13" customWidth="1"/>
    <col min="13555" max="13555" width="17.28515625" style="13" customWidth="1"/>
    <col min="13556" max="13556" width="16.7109375" style="13" customWidth="1"/>
    <col min="13557" max="13557" width="18.140625" style="13" customWidth="1"/>
    <col min="13558" max="13559" width="16.7109375" style="13" customWidth="1"/>
    <col min="13560" max="13560" width="17.5703125" style="13" customWidth="1"/>
    <col min="13561" max="13576" width="16.7109375" style="13" customWidth="1"/>
    <col min="13577" max="13807" width="9.140625" style="13"/>
    <col min="13808" max="13808" width="4" style="13" customWidth="1"/>
    <col min="13809" max="13809" width="17.28515625" style="13" customWidth="1"/>
    <col min="13810" max="13810" width="19.140625" style="13" customWidth="1"/>
    <col min="13811" max="13811" width="17.28515625" style="13" customWidth="1"/>
    <col min="13812" max="13812" width="16.7109375" style="13" customWidth="1"/>
    <col min="13813" max="13813" width="18.140625" style="13" customWidth="1"/>
    <col min="13814" max="13815" width="16.7109375" style="13" customWidth="1"/>
    <col min="13816" max="13816" width="17.5703125" style="13" customWidth="1"/>
    <col min="13817" max="13832" width="16.7109375" style="13" customWidth="1"/>
    <col min="13833" max="14063" width="9.140625" style="13"/>
    <col min="14064" max="14064" width="4" style="13" customWidth="1"/>
    <col min="14065" max="14065" width="17.28515625" style="13" customWidth="1"/>
    <col min="14066" max="14066" width="19.140625" style="13" customWidth="1"/>
    <col min="14067" max="14067" width="17.28515625" style="13" customWidth="1"/>
    <col min="14068" max="14068" width="16.7109375" style="13" customWidth="1"/>
    <col min="14069" max="14069" width="18.140625" style="13" customWidth="1"/>
    <col min="14070" max="14071" width="16.7109375" style="13" customWidth="1"/>
    <col min="14072" max="14072" width="17.5703125" style="13" customWidth="1"/>
    <col min="14073" max="14088" width="16.7109375" style="13" customWidth="1"/>
    <col min="14089" max="14319" width="9.140625" style="13"/>
    <col min="14320" max="14320" width="4" style="13" customWidth="1"/>
    <col min="14321" max="14321" width="17.28515625" style="13" customWidth="1"/>
    <col min="14322" max="14322" width="19.140625" style="13" customWidth="1"/>
    <col min="14323" max="14323" width="17.28515625" style="13" customWidth="1"/>
    <col min="14324" max="14324" width="16.7109375" style="13" customWidth="1"/>
    <col min="14325" max="14325" width="18.140625" style="13" customWidth="1"/>
    <col min="14326" max="14327" width="16.7109375" style="13" customWidth="1"/>
    <col min="14328" max="14328" width="17.5703125" style="13" customWidth="1"/>
    <col min="14329" max="14344" width="16.7109375" style="13" customWidth="1"/>
    <col min="14345" max="14575" width="9.140625" style="13"/>
    <col min="14576" max="14576" width="4" style="13" customWidth="1"/>
    <col min="14577" max="14577" width="17.28515625" style="13" customWidth="1"/>
    <col min="14578" max="14578" width="19.140625" style="13" customWidth="1"/>
    <col min="14579" max="14579" width="17.28515625" style="13" customWidth="1"/>
    <col min="14580" max="14580" width="16.7109375" style="13" customWidth="1"/>
    <col min="14581" max="14581" width="18.140625" style="13" customWidth="1"/>
    <col min="14582" max="14583" width="16.7109375" style="13" customWidth="1"/>
    <col min="14584" max="14584" width="17.5703125" style="13" customWidth="1"/>
    <col min="14585" max="14600" width="16.7109375" style="13" customWidth="1"/>
    <col min="14601" max="14831" width="9.140625" style="13"/>
    <col min="14832" max="14832" width="4" style="13" customWidth="1"/>
    <col min="14833" max="14833" width="17.28515625" style="13" customWidth="1"/>
    <col min="14834" max="14834" width="19.140625" style="13" customWidth="1"/>
    <col min="14835" max="14835" width="17.28515625" style="13" customWidth="1"/>
    <col min="14836" max="14836" width="16.7109375" style="13" customWidth="1"/>
    <col min="14837" max="14837" width="18.140625" style="13" customWidth="1"/>
    <col min="14838" max="14839" width="16.7109375" style="13" customWidth="1"/>
    <col min="14840" max="14840" width="17.5703125" style="13" customWidth="1"/>
    <col min="14841" max="14856" width="16.7109375" style="13" customWidth="1"/>
    <col min="14857" max="15087" width="9.140625" style="13"/>
    <col min="15088" max="15088" width="4" style="13" customWidth="1"/>
    <col min="15089" max="15089" width="17.28515625" style="13" customWidth="1"/>
    <col min="15090" max="15090" width="19.140625" style="13" customWidth="1"/>
    <col min="15091" max="15091" width="17.28515625" style="13" customWidth="1"/>
    <col min="15092" max="15092" width="16.7109375" style="13" customWidth="1"/>
    <col min="15093" max="15093" width="18.140625" style="13" customWidth="1"/>
    <col min="15094" max="15095" width="16.7109375" style="13" customWidth="1"/>
    <col min="15096" max="15096" width="17.5703125" style="13" customWidth="1"/>
    <col min="15097" max="15112" width="16.7109375" style="13" customWidth="1"/>
    <col min="15113" max="15343" width="9.140625" style="13"/>
    <col min="15344" max="15344" width="4" style="13" customWidth="1"/>
    <col min="15345" max="15345" width="17.28515625" style="13" customWidth="1"/>
    <col min="15346" max="15346" width="19.140625" style="13" customWidth="1"/>
    <col min="15347" max="15347" width="17.28515625" style="13" customWidth="1"/>
    <col min="15348" max="15348" width="16.7109375" style="13" customWidth="1"/>
    <col min="15349" max="15349" width="18.140625" style="13" customWidth="1"/>
    <col min="15350" max="15351" width="16.7109375" style="13" customWidth="1"/>
    <col min="15352" max="15352" width="17.5703125" style="13" customWidth="1"/>
    <col min="15353" max="15368" width="16.7109375" style="13" customWidth="1"/>
    <col min="15369" max="15599" width="9.140625" style="13"/>
    <col min="15600" max="15600" width="4" style="13" customWidth="1"/>
    <col min="15601" max="15601" width="17.28515625" style="13" customWidth="1"/>
    <col min="15602" max="15602" width="19.140625" style="13" customWidth="1"/>
    <col min="15603" max="15603" width="17.28515625" style="13" customWidth="1"/>
    <col min="15604" max="15604" width="16.7109375" style="13" customWidth="1"/>
    <col min="15605" max="15605" width="18.140625" style="13" customWidth="1"/>
    <col min="15606" max="15607" width="16.7109375" style="13" customWidth="1"/>
    <col min="15608" max="15608" width="17.5703125" style="13" customWidth="1"/>
    <col min="15609" max="15624" width="16.7109375" style="13" customWidth="1"/>
    <col min="15625" max="15855" width="9.140625" style="13"/>
    <col min="15856" max="15856" width="4" style="13" customWidth="1"/>
    <col min="15857" max="15857" width="17.28515625" style="13" customWidth="1"/>
    <col min="15858" max="15858" width="19.140625" style="13" customWidth="1"/>
    <col min="15859" max="15859" width="17.28515625" style="13" customWidth="1"/>
    <col min="15860" max="15860" width="16.7109375" style="13" customWidth="1"/>
    <col min="15861" max="15861" width="18.140625" style="13" customWidth="1"/>
    <col min="15862" max="15863" width="16.7109375" style="13" customWidth="1"/>
    <col min="15864" max="15864" width="17.5703125" style="13" customWidth="1"/>
    <col min="15865" max="15880" width="16.7109375" style="13" customWidth="1"/>
    <col min="15881" max="16111" width="9.140625" style="13"/>
    <col min="16112" max="16112" width="4" style="13" customWidth="1"/>
    <col min="16113" max="16113" width="17.28515625" style="13" customWidth="1"/>
    <col min="16114" max="16114" width="19.140625" style="13" customWidth="1"/>
    <col min="16115" max="16115" width="17.28515625" style="13" customWidth="1"/>
    <col min="16116" max="16116" width="16.7109375" style="13" customWidth="1"/>
    <col min="16117" max="16117" width="18.140625" style="13" customWidth="1"/>
    <col min="16118" max="16119" width="16.7109375" style="13" customWidth="1"/>
    <col min="16120" max="16120" width="17.5703125" style="13" customWidth="1"/>
    <col min="16121" max="16136" width="16.7109375" style="13" customWidth="1"/>
    <col min="16137" max="16384" width="9.140625" style="13"/>
  </cols>
  <sheetData>
    <row r="1" spans="1:8" x14ac:dyDescent="0.25">
      <c r="A1" s="640" t="s">
        <v>25</v>
      </c>
      <c r="B1" s="636" t="s">
        <v>26</v>
      </c>
      <c r="C1" s="636" t="s">
        <v>48</v>
      </c>
      <c r="D1" s="636" t="s">
        <v>3</v>
      </c>
      <c r="E1" s="636" t="s">
        <v>1600</v>
      </c>
      <c r="F1" s="642" t="s">
        <v>1601</v>
      </c>
      <c r="G1" s="636" t="s">
        <v>1602</v>
      </c>
      <c r="H1" s="638" t="s">
        <v>33</v>
      </c>
    </row>
    <row r="2" spans="1:8" ht="75" customHeight="1" x14ac:dyDescent="0.25">
      <c r="A2" s="641"/>
      <c r="B2" s="637"/>
      <c r="C2" s="637"/>
      <c r="D2" s="637"/>
      <c r="E2" s="637"/>
      <c r="F2" s="643"/>
      <c r="G2" s="637"/>
      <c r="H2" s="639"/>
    </row>
    <row r="3" spans="1:8" ht="28.5" customHeight="1" x14ac:dyDescent="0.25">
      <c r="A3" s="217">
        <v>1</v>
      </c>
      <c r="B3" s="208" t="str">
        <f>'получатели поддержки'!C5</f>
        <v>ООО "Квадрат"</v>
      </c>
      <c r="C3" s="207" t="s">
        <v>1373</v>
      </c>
      <c r="D3" s="483" t="s">
        <v>10</v>
      </c>
      <c r="E3" s="219" t="e">
        <f>'получатели поддержки'!#REF!</f>
        <v>#REF!</v>
      </c>
      <c r="F3" s="494">
        <v>43518</v>
      </c>
      <c r="G3" s="210" t="s">
        <v>20</v>
      </c>
      <c r="H3" s="207" t="s">
        <v>2394</v>
      </c>
    </row>
    <row r="4" spans="1:8" ht="24.75" customHeight="1" x14ac:dyDescent="0.25">
      <c r="A4" s="217">
        <v>2</v>
      </c>
      <c r="B4" s="208" t="s">
        <v>1377</v>
      </c>
      <c r="C4" s="207" t="s">
        <v>82</v>
      </c>
      <c r="D4" s="483" t="s">
        <v>2438</v>
      </c>
      <c r="E4" s="219">
        <v>5000000</v>
      </c>
      <c r="F4" s="557">
        <v>43529</v>
      </c>
      <c r="G4" s="480" t="s">
        <v>24</v>
      </c>
      <c r="H4" s="207" t="s">
        <v>2394</v>
      </c>
    </row>
    <row r="5" spans="1:8" ht="30" x14ac:dyDescent="0.25">
      <c r="A5" s="217">
        <v>3</v>
      </c>
      <c r="B5" s="208" t="s">
        <v>2408</v>
      </c>
      <c r="C5" s="207" t="s">
        <v>82</v>
      </c>
      <c r="D5" s="483" t="s">
        <v>10</v>
      </c>
      <c r="E5" s="219">
        <v>1500000</v>
      </c>
      <c r="F5" s="557">
        <v>43530</v>
      </c>
      <c r="G5" s="480" t="s">
        <v>20</v>
      </c>
      <c r="H5" s="207" t="s">
        <v>41</v>
      </c>
    </row>
    <row r="6" spans="1:8" ht="30" x14ac:dyDescent="0.25">
      <c r="A6" s="217">
        <v>4</v>
      </c>
      <c r="B6" s="208" t="s">
        <v>81</v>
      </c>
      <c r="C6" s="207" t="s">
        <v>82</v>
      </c>
      <c r="D6" s="483" t="s">
        <v>10</v>
      </c>
      <c r="E6" s="219">
        <v>1000000</v>
      </c>
      <c r="F6" s="557">
        <v>43543</v>
      </c>
      <c r="G6" s="480" t="s">
        <v>2471</v>
      </c>
      <c r="H6" s="207" t="s">
        <v>41</v>
      </c>
    </row>
    <row r="7" spans="1:8" ht="30" x14ac:dyDescent="0.25">
      <c r="A7" s="217">
        <v>5</v>
      </c>
      <c r="B7" s="208" t="s">
        <v>2469</v>
      </c>
      <c r="C7" s="207" t="s">
        <v>82</v>
      </c>
      <c r="D7" s="483" t="s">
        <v>10</v>
      </c>
      <c r="E7" s="219">
        <v>2500000</v>
      </c>
      <c r="F7" s="557">
        <v>43544</v>
      </c>
      <c r="G7" s="480" t="s">
        <v>2431</v>
      </c>
      <c r="H7" s="207" t="s">
        <v>41</v>
      </c>
    </row>
    <row r="8" spans="1:8" ht="30" x14ac:dyDescent="0.25">
      <c r="A8" s="217">
        <v>6</v>
      </c>
      <c r="B8" s="208" t="s">
        <v>2496</v>
      </c>
      <c r="C8" s="207" t="s">
        <v>82</v>
      </c>
      <c r="D8" s="483" t="s">
        <v>10</v>
      </c>
      <c r="E8" s="219">
        <v>1900000</v>
      </c>
      <c r="F8" s="557">
        <v>43551</v>
      </c>
      <c r="G8" s="589" t="s">
        <v>24</v>
      </c>
      <c r="H8" s="207" t="s">
        <v>41</v>
      </c>
    </row>
    <row r="9" spans="1:8" s="16" customFormat="1" ht="34.5" customHeight="1" x14ac:dyDescent="0.25">
      <c r="A9" s="217">
        <v>7</v>
      </c>
      <c r="B9" s="208" t="s">
        <v>2488</v>
      </c>
      <c r="C9" s="207" t="s">
        <v>2442</v>
      </c>
      <c r="D9" s="210" t="s">
        <v>2438</v>
      </c>
      <c r="E9" s="566">
        <v>4300000</v>
      </c>
      <c r="F9" s="557">
        <v>43551</v>
      </c>
      <c r="G9" s="583" t="s">
        <v>20</v>
      </c>
      <c r="H9" s="207" t="s">
        <v>2394</v>
      </c>
    </row>
    <row r="10" spans="1:8" ht="27.75" customHeight="1" x14ac:dyDescent="0.25">
      <c r="A10" s="217">
        <v>8</v>
      </c>
      <c r="B10" s="217" t="s">
        <v>2543</v>
      </c>
      <c r="C10" s="207" t="s">
        <v>82</v>
      </c>
      <c r="D10" s="483" t="s">
        <v>10</v>
      </c>
      <c r="E10" s="219">
        <v>3500000</v>
      </c>
      <c r="F10" s="557">
        <v>43567</v>
      </c>
      <c r="G10" s="210"/>
      <c r="H10" s="207" t="s">
        <v>2394</v>
      </c>
    </row>
    <row r="11" spans="1:8" ht="29.25" customHeight="1" x14ac:dyDescent="0.25">
      <c r="A11" s="217">
        <v>9</v>
      </c>
      <c r="B11" s="208" t="s">
        <v>2544</v>
      </c>
      <c r="C11" s="207" t="s">
        <v>1541</v>
      </c>
      <c r="D11" s="210" t="s">
        <v>2545</v>
      </c>
      <c r="E11" s="219">
        <v>2500000</v>
      </c>
      <c r="F11" s="557">
        <v>43570</v>
      </c>
      <c r="G11" s="210"/>
      <c r="H11" s="207" t="s">
        <v>41</v>
      </c>
    </row>
    <row r="12" spans="1:8" ht="28.5" customHeight="1" x14ac:dyDescent="0.25">
      <c r="A12" s="217">
        <v>10</v>
      </c>
      <c r="B12" s="217" t="s">
        <v>2555</v>
      </c>
      <c r="C12" s="207" t="s">
        <v>82</v>
      </c>
      <c r="D12" s="483" t="s">
        <v>10</v>
      </c>
      <c r="E12" s="219">
        <v>1200000</v>
      </c>
      <c r="F12" s="251"/>
      <c r="G12" s="200"/>
      <c r="H12" s="207" t="s">
        <v>2394</v>
      </c>
    </row>
    <row r="13" spans="1:8" ht="20.25" customHeight="1" x14ac:dyDescent="0.25">
      <c r="A13" s="203">
        <v>11</v>
      </c>
      <c r="B13" s="217"/>
      <c r="C13" s="207"/>
      <c r="D13" s="210"/>
      <c r="E13" s="219"/>
      <c r="F13" s="251"/>
      <c r="G13" s="100"/>
      <c r="H13" s="207"/>
    </row>
    <row r="14" spans="1:8" x14ac:dyDescent="0.25">
      <c r="A14" s="203">
        <v>12</v>
      </c>
      <c r="B14" s="203"/>
      <c r="C14" s="207"/>
      <c r="D14" s="210"/>
      <c r="E14" s="219"/>
      <c r="F14" s="251"/>
      <c r="G14" s="210"/>
      <c r="H14" s="207"/>
    </row>
    <row r="15" spans="1:8" x14ac:dyDescent="0.25">
      <c r="A15" s="203">
        <v>13</v>
      </c>
      <c r="B15" s="203"/>
      <c r="C15" s="207"/>
      <c r="D15" s="210"/>
      <c r="E15" s="219"/>
      <c r="F15" s="251"/>
      <c r="G15" s="200"/>
      <c r="H15" s="207"/>
    </row>
    <row r="16" spans="1:8" x14ac:dyDescent="0.25">
      <c r="A16" s="203">
        <v>14</v>
      </c>
      <c r="B16" s="217"/>
      <c r="C16" s="207"/>
      <c r="D16" s="210"/>
      <c r="E16" s="219"/>
      <c r="F16" s="251"/>
      <c r="G16" s="200"/>
      <c r="H16" s="207"/>
    </row>
    <row r="17" spans="1:8" x14ac:dyDescent="0.25">
      <c r="A17" s="100">
        <v>15</v>
      </c>
      <c r="B17" s="203"/>
      <c r="C17" s="207"/>
      <c r="D17" s="250"/>
      <c r="E17" s="219"/>
      <c r="F17" s="251"/>
      <c r="G17" s="210"/>
      <c r="H17" s="207"/>
    </row>
    <row r="18" spans="1:8" x14ac:dyDescent="0.25">
      <c r="A18" s="100">
        <v>16</v>
      </c>
      <c r="B18" s="203"/>
      <c r="C18" s="207"/>
      <c r="D18" s="205"/>
      <c r="E18" s="219"/>
      <c r="F18" s="251"/>
      <c r="G18" s="210"/>
      <c r="H18" s="207"/>
    </row>
    <row r="19" spans="1:8" x14ac:dyDescent="0.25">
      <c r="A19" s="100">
        <v>17</v>
      </c>
      <c r="B19" s="203"/>
      <c r="C19" s="207"/>
      <c r="D19" s="205"/>
      <c r="E19" s="219"/>
      <c r="F19" s="252"/>
      <c r="G19" s="202"/>
      <c r="H19" s="207"/>
    </row>
    <row r="20" spans="1:8" x14ac:dyDescent="0.25">
      <c r="A20" s="100">
        <v>18</v>
      </c>
      <c r="B20" s="253"/>
      <c r="C20" s="207"/>
      <c r="D20" s="205"/>
      <c r="E20" s="217"/>
      <c r="F20" s="251"/>
      <c r="G20" s="210"/>
      <c r="H20" s="207"/>
    </row>
    <row r="21" spans="1:8" x14ac:dyDescent="0.25">
      <c r="A21" s="100">
        <v>19</v>
      </c>
      <c r="B21" s="253"/>
      <c r="C21" s="207"/>
      <c r="D21" s="210"/>
      <c r="E21" s="219"/>
      <c r="F21" s="200"/>
      <c r="G21" s="200"/>
      <c r="H21" s="207"/>
    </row>
    <row r="22" spans="1:8" x14ac:dyDescent="0.25">
      <c r="A22" s="100">
        <v>20</v>
      </c>
      <c r="B22" s="100"/>
      <c r="C22" s="207"/>
      <c r="D22" s="210"/>
      <c r="E22" s="219"/>
      <c r="F22" s="206"/>
      <c r="G22" s="200"/>
      <c r="H22" s="207"/>
    </row>
    <row r="23" spans="1:8" s="194" customFormat="1" x14ac:dyDescent="0.25">
      <c r="A23" s="227">
        <v>21</v>
      </c>
      <c r="B23" s="208"/>
      <c r="C23" s="207"/>
      <c r="D23" s="208"/>
      <c r="E23" s="219"/>
      <c r="F23" s="201"/>
      <c r="G23" s="210"/>
      <c r="H23" s="207"/>
    </row>
    <row r="24" spans="1:8" s="194" customFormat="1" x14ac:dyDescent="0.25">
      <c r="A24" s="254">
        <v>22</v>
      </c>
      <c r="B24" s="247"/>
      <c r="C24" s="207"/>
      <c r="D24" s="210"/>
      <c r="E24" s="248"/>
      <c r="F24" s="200"/>
      <c r="G24" s="200"/>
      <c r="H24" s="207"/>
    </row>
    <row r="25" spans="1:8" s="194" customFormat="1" x14ac:dyDescent="0.25">
      <c r="A25" s="254">
        <v>23</v>
      </c>
      <c r="B25" s="247"/>
      <c r="C25" s="207"/>
      <c r="D25" s="208"/>
      <c r="E25" s="248"/>
      <c r="F25" s="200"/>
      <c r="G25" s="200"/>
      <c r="H25" s="207"/>
    </row>
    <row r="26" spans="1:8" s="194" customFormat="1" x14ac:dyDescent="0.25">
      <c r="A26" s="254">
        <v>24</v>
      </c>
      <c r="B26" s="205"/>
      <c r="C26" s="205"/>
      <c r="D26" s="208"/>
      <c r="E26" s="248"/>
      <c r="F26" s="200"/>
      <c r="G26" s="249"/>
      <c r="H26" s="207"/>
    </row>
    <row r="27" spans="1:8" s="194" customFormat="1" x14ac:dyDescent="0.25">
      <c r="A27" s="254">
        <v>25</v>
      </c>
      <c r="B27" s="201"/>
      <c r="C27" s="207"/>
      <c r="D27" s="210"/>
      <c r="E27" s="248"/>
      <c r="F27" s="200"/>
      <c r="G27" s="200"/>
      <c r="H27" s="207"/>
    </row>
    <row r="28" spans="1:8" s="194" customFormat="1" x14ac:dyDescent="0.25">
      <c r="A28" s="254">
        <v>26</v>
      </c>
      <c r="B28" s="247"/>
      <c r="C28" s="207"/>
      <c r="D28" s="210"/>
      <c r="E28" s="248"/>
      <c r="F28" s="200"/>
      <c r="G28" s="244"/>
      <c r="H28" s="207"/>
    </row>
    <row r="29" spans="1:8" s="314" customFormat="1" x14ac:dyDescent="0.25">
      <c r="A29" s="309">
        <v>27</v>
      </c>
      <c r="B29" s="310"/>
      <c r="C29" s="207"/>
      <c r="D29" s="208"/>
      <c r="E29" s="312"/>
      <c r="F29" s="200"/>
      <c r="G29" s="244"/>
      <c r="H29" s="207"/>
    </row>
    <row r="30" spans="1:8" s="314" customFormat="1" x14ac:dyDescent="0.25">
      <c r="A30" s="309">
        <v>28</v>
      </c>
      <c r="B30" s="100"/>
      <c r="C30" s="311"/>
      <c r="D30" s="210"/>
      <c r="E30" s="312"/>
      <c r="F30" s="200"/>
      <c r="G30" s="341"/>
      <c r="H30" s="207"/>
    </row>
    <row r="31" spans="1:8" s="194" customFormat="1" x14ac:dyDescent="0.25">
      <c r="A31" s="254">
        <v>29</v>
      </c>
      <c r="B31" s="247"/>
      <c r="C31" s="311"/>
      <c r="D31" s="341"/>
      <c r="E31" s="248"/>
      <c r="F31" s="200"/>
      <c r="G31" s="249"/>
      <c r="H31" s="207"/>
    </row>
    <row r="32" spans="1:8" s="194" customFormat="1" x14ac:dyDescent="0.25">
      <c r="A32" s="254">
        <v>30</v>
      </c>
      <c r="B32" s="382"/>
      <c r="C32" s="311"/>
      <c r="D32" s="210"/>
      <c r="E32" s="248"/>
      <c r="F32" s="200"/>
      <c r="G32" s="249"/>
      <c r="H32" s="207"/>
    </row>
    <row r="33" spans="1:8" s="194" customFormat="1" x14ac:dyDescent="0.25">
      <c r="A33" s="254">
        <v>31</v>
      </c>
      <c r="B33" s="310"/>
      <c r="C33" s="207"/>
      <c r="D33" s="310"/>
      <c r="E33" s="312"/>
      <c r="F33" s="200"/>
      <c r="G33" s="313"/>
      <c r="H33" s="207"/>
    </row>
    <row r="34" spans="1:8" s="194" customFormat="1" x14ac:dyDescent="0.25">
      <c r="A34" s="254">
        <v>32</v>
      </c>
      <c r="B34" s="310"/>
      <c r="C34" s="207"/>
      <c r="D34" s="310"/>
      <c r="E34" s="312"/>
      <c r="F34" s="200"/>
      <c r="G34" s="313"/>
      <c r="H34" s="207"/>
    </row>
    <row r="35" spans="1:8" s="314" customFormat="1" x14ac:dyDescent="0.25">
      <c r="A35" s="309">
        <v>33</v>
      </c>
      <c r="B35" s="310"/>
      <c r="C35" s="207"/>
      <c r="D35" s="310"/>
      <c r="E35" s="312"/>
      <c r="F35" s="200"/>
      <c r="G35" s="313"/>
      <c r="H35" s="207"/>
    </row>
    <row r="36" spans="1:8" s="314" customFormat="1" x14ac:dyDescent="0.25">
      <c r="A36" s="309">
        <v>34</v>
      </c>
      <c r="B36" s="310"/>
      <c r="C36" s="311"/>
      <c r="D36" s="310"/>
      <c r="E36" s="312"/>
      <c r="F36" s="200"/>
      <c r="G36" s="313"/>
      <c r="H36" s="207"/>
    </row>
    <row r="37" spans="1:8" s="194" customFormat="1" x14ac:dyDescent="0.25">
      <c r="A37" s="254">
        <v>35</v>
      </c>
      <c r="B37" s="310"/>
      <c r="C37" s="311"/>
      <c r="D37" s="310"/>
      <c r="E37" s="248"/>
      <c r="F37" s="200"/>
      <c r="G37" s="249"/>
      <c r="H37" s="207"/>
    </row>
    <row r="38" spans="1:8" s="314" customFormat="1" x14ac:dyDescent="0.25">
      <c r="A38" s="309">
        <v>36</v>
      </c>
      <c r="B38" s="310"/>
      <c r="C38" s="311"/>
      <c r="D38" s="310"/>
      <c r="E38" s="312"/>
      <c r="F38" s="313"/>
      <c r="G38" s="313"/>
      <c r="H38" s="311"/>
    </row>
    <row r="39" spans="1:8" s="314" customFormat="1" x14ac:dyDescent="0.25">
      <c r="A39" s="309">
        <v>37</v>
      </c>
      <c r="B39" s="310"/>
      <c r="C39" s="311"/>
      <c r="D39" s="310"/>
      <c r="E39" s="312"/>
      <c r="F39" s="313"/>
      <c r="G39" s="313"/>
      <c r="H39" s="311"/>
    </row>
    <row r="40" spans="1:8" s="314" customFormat="1" x14ac:dyDescent="0.25">
      <c r="A40" s="309">
        <v>38</v>
      </c>
      <c r="B40" s="310"/>
      <c r="C40" s="311"/>
      <c r="D40" s="310"/>
      <c r="E40" s="312"/>
      <c r="F40" s="313"/>
      <c r="G40" s="313"/>
      <c r="H40" s="311"/>
    </row>
    <row r="41" spans="1:8" s="314" customFormat="1" x14ac:dyDescent="0.25">
      <c r="A41" s="309">
        <v>39</v>
      </c>
      <c r="B41" s="310"/>
      <c r="C41" s="311"/>
      <c r="D41" s="310"/>
      <c r="E41" s="312"/>
      <c r="F41" s="313"/>
      <c r="G41" s="313"/>
      <c r="H41" s="311"/>
    </row>
    <row r="42" spans="1:8" s="314" customFormat="1" x14ac:dyDescent="0.25">
      <c r="A42" s="309">
        <v>40</v>
      </c>
      <c r="B42" s="310"/>
      <c r="C42" s="311"/>
      <c r="D42" s="310"/>
      <c r="E42" s="312"/>
      <c r="F42" s="313"/>
      <c r="G42" s="313"/>
      <c r="H42" s="311"/>
    </row>
    <row r="43" spans="1:8" s="314" customFormat="1" x14ac:dyDescent="0.25">
      <c r="A43" s="309">
        <v>41</v>
      </c>
      <c r="B43" s="310"/>
      <c r="C43" s="311"/>
      <c r="D43" s="310"/>
      <c r="E43" s="312"/>
      <c r="F43" s="313"/>
      <c r="G43" s="313"/>
      <c r="H43" s="311"/>
    </row>
    <row r="44" spans="1:8" s="314" customFormat="1" x14ac:dyDescent="0.25">
      <c r="A44" s="309">
        <v>42</v>
      </c>
      <c r="B44" s="310"/>
      <c r="C44" s="311"/>
      <c r="D44" s="310"/>
      <c r="E44" s="312"/>
      <c r="F44" s="313"/>
      <c r="G44" s="313"/>
      <c r="H44" s="311"/>
    </row>
    <row r="45" spans="1:8" s="314" customFormat="1" x14ac:dyDescent="0.25">
      <c r="A45" s="309">
        <v>43</v>
      </c>
      <c r="B45" s="310"/>
      <c r="C45" s="311"/>
      <c r="D45" s="310"/>
      <c r="E45" s="312"/>
      <c r="F45" s="313"/>
      <c r="G45" s="313"/>
      <c r="H45" s="311"/>
    </row>
    <row r="46" spans="1:8" s="314" customFormat="1" x14ac:dyDescent="0.25">
      <c r="A46" s="309">
        <v>44</v>
      </c>
      <c r="B46" s="310"/>
      <c r="C46" s="311"/>
      <c r="D46" s="310"/>
      <c r="E46" s="312"/>
      <c r="F46" s="313"/>
      <c r="G46" s="313"/>
      <c r="H46" s="311"/>
    </row>
    <row r="47" spans="1:8" s="314" customFormat="1" x14ac:dyDescent="0.25">
      <c r="A47" s="309">
        <v>45</v>
      </c>
      <c r="B47" s="310"/>
      <c r="C47" s="311"/>
      <c r="D47" s="310"/>
      <c r="E47" s="312"/>
      <c r="F47" s="313"/>
      <c r="G47" s="313"/>
      <c r="H47" s="311"/>
    </row>
    <row r="48" spans="1:8" s="314" customFormat="1" x14ac:dyDescent="0.25">
      <c r="A48" s="309">
        <v>46</v>
      </c>
      <c r="B48" s="310"/>
      <c r="C48" s="311"/>
      <c r="D48" s="310"/>
      <c r="E48" s="312"/>
      <c r="F48" s="313"/>
      <c r="G48" s="313"/>
      <c r="H48" s="311"/>
    </row>
    <row r="49" spans="1:8" s="314" customFormat="1" x14ac:dyDescent="0.25">
      <c r="A49" s="309">
        <v>47</v>
      </c>
      <c r="B49" s="310"/>
      <c r="C49" s="311"/>
      <c r="D49" s="310"/>
      <c r="E49" s="312"/>
      <c r="F49" s="313"/>
      <c r="G49" s="313"/>
      <c r="H49" s="311"/>
    </row>
    <row r="50" spans="1:8" s="314" customFormat="1" x14ac:dyDescent="0.25">
      <c r="A50" s="309">
        <v>48</v>
      </c>
      <c r="B50" s="310"/>
      <c r="C50" s="311"/>
      <c r="D50" s="310"/>
      <c r="E50" s="312"/>
      <c r="F50" s="313"/>
      <c r="G50" s="313"/>
      <c r="H50" s="311"/>
    </row>
    <row r="51" spans="1:8" s="314" customFormat="1" x14ac:dyDescent="0.25">
      <c r="A51" s="309">
        <v>49</v>
      </c>
      <c r="B51" s="310"/>
      <c r="C51" s="311"/>
      <c r="D51" s="310"/>
      <c r="E51" s="312"/>
      <c r="F51" s="313"/>
      <c r="G51" s="313"/>
      <c r="H51" s="311"/>
    </row>
    <row r="52" spans="1:8" s="314" customFormat="1" x14ac:dyDescent="0.25">
      <c r="A52" s="309">
        <v>50</v>
      </c>
      <c r="B52" s="310"/>
      <c r="C52" s="311"/>
      <c r="D52" s="310"/>
      <c r="E52" s="312"/>
      <c r="F52" s="313"/>
      <c r="G52" s="313"/>
      <c r="H52" s="311"/>
    </row>
    <row r="53" spans="1:8" s="314" customFormat="1" x14ac:dyDescent="0.25">
      <c r="A53" s="309">
        <v>51</v>
      </c>
      <c r="B53" s="310"/>
      <c r="C53" s="311"/>
      <c r="D53" s="310"/>
      <c r="E53" s="312"/>
      <c r="F53" s="313"/>
      <c r="G53" s="313"/>
      <c r="H53" s="311"/>
    </row>
    <row r="54" spans="1:8" s="314" customFormat="1" x14ac:dyDescent="0.25">
      <c r="A54" s="309">
        <v>52</v>
      </c>
      <c r="B54" s="310"/>
      <c r="C54" s="311"/>
      <c r="D54" s="310"/>
      <c r="E54" s="312"/>
      <c r="F54" s="313"/>
      <c r="G54" s="313"/>
      <c r="H54" s="311"/>
    </row>
    <row r="55" spans="1:8" s="314" customFormat="1" x14ac:dyDescent="0.25">
      <c r="A55" s="309"/>
      <c r="B55" s="310"/>
      <c r="C55" s="311"/>
      <c r="D55" s="310"/>
      <c r="E55" s="312"/>
      <c r="F55" s="313"/>
      <c r="G55" s="313"/>
      <c r="H55" s="311"/>
    </row>
    <row r="56" spans="1:8" s="314" customFormat="1" x14ac:dyDescent="0.25">
      <c r="A56" s="309"/>
      <c r="B56" s="310"/>
      <c r="C56" s="311"/>
      <c r="D56" s="310"/>
      <c r="E56" s="312"/>
      <c r="F56" s="313"/>
      <c r="G56" s="313"/>
      <c r="H56" s="311"/>
    </row>
    <row r="57" spans="1:8" s="314" customFormat="1" x14ac:dyDescent="0.25">
      <c r="A57" s="309"/>
      <c r="B57" s="310"/>
      <c r="C57" s="311"/>
      <c r="D57" s="310"/>
      <c r="E57" s="312"/>
      <c r="F57" s="313"/>
      <c r="G57" s="313"/>
      <c r="H57" s="311"/>
    </row>
    <row r="58" spans="1:8" x14ac:dyDescent="0.25">
      <c r="A58" s="6"/>
      <c r="B58" s="157" t="s">
        <v>1603</v>
      </c>
      <c r="C58" s="158"/>
      <c r="D58" s="158"/>
      <c r="E58" s="196" t="e">
        <f>SUM(E3:E37)</f>
        <v>#REF!</v>
      </c>
    </row>
    <row r="59" spans="1:8" x14ac:dyDescent="0.25">
      <c r="A59" s="6"/>
      <c r="B59" s="6"/>
    </row>
    <row r="60" spans="1:8" x14ac:dyDescent="0.25">
      <c r="A60" s="6"/>
      <c r="B60" s="6"/>
    </row>
    <row r="61" spans="1:8" x14ac:dyDescent="0.25">
      <c r="A61" s="6"/>
      <c r="B61" s="6"/>
    </row>
    <row r="62" spans="1:8" x14ac:dyDescent="0.25">
      <c r="A62" s="6"/>
      <c r="B62" s="6"/>
    </row>
    <row r="63" spans="1:8" x14ac:dyDescent="0.25">
      <c r="A63" s="6"/>
      <c r="B63" s="6"/>
    </row>
    <row r="64" spans="1:8" x14ac:dyDescent="0.25">
      <c r="A64" s="6"/>
      <c r="B64" s="6"/>
    </row>
    <row r="65" spans="1:8" x14ac:dyDescent="0.25">
      <c r="A65" s="6"/>
      <c r="B65" s="6"/>
    </row>
    <row r="66" spans="1:8" x14ac:dyDescent="0.25">
      <c r="A66" s="6"/>
      <c r="B66" s="6"/>
    </row>
    <row r="67" spans="1:8" x14ac:dyDescent="0.25">
      <c r="A67" s="6"/>
      <c r="B67" s="6"/>
    </row>
    <row r="68" spans="1:8" x14ac:dyDescent="0.25">
      <c r="A68" s="6"/>
      <c r="B68" s="6"/>
    </row>
    <row r="69" spans="1:8" x14ac:dyDescent="0.25">
      <c r="A69" s="6"/>
      <c r="B69" s="6"/>
    </row>
    <row r="70" spans="1:8" x14ac:dyDescent="0.25">
      <c r="B70" s="124"/>
      <c r="C70" s="126"/>
      <c r="D70" s="124"/>
      <c r="E70" s="125"/>
      <c r="F70" s="7"/>
      <c r="G70" s="127"/>
      <c r="H70" s="126"/>
    </row>
  </sheetData>
  <autoFilter ref="A1:H70"/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8"/>
  <sheetViews>
    <sheetView zoomScale="75" zoomScaleNormal="75" workbookViewId="0">
      <selection activeCell="H18" sqref="H18"/>
    </sheetView>
  </sheetViews>
  <sheetFormatPr defaultColWidth="9.140625" defaultRowHeight="18.75" x14ac:dyDescent="0.25"/>
  <cols>
    <col min="1" max="1" width="12.7109375" style="168" customWidth="1"/>
    <col min="2" max="2" width="14.28515625" style="169" customWidth="1"/>
    <col min="3" max="3" width="24.140625" style="169" customWidth="1"/>
    <col min="4" max="4" width="8.28515625" style="169" bestFit="1" customWidth="1"/>
    <col min="5" max="5" width="17.5703125" style="169" customWidth="1"/>
    <col min="6" max="6" width="12.5703125" style="169" customWidth="1"/>
    <col min="7" max="7" width="12.28515625" style="169" customWidth="1"/>
    <col min="8" max="8" width="18.85546875" style="169" customWidth="1"/>
    <col min="9" max="9" width="13.85546875" style="169" customWidth="1"/>
    <col min="10" max="10" width="15.7109375" style="169" customWidth="1"/>
    <col min="11" max="11" width="14.42578125" style="169" customWidth="1"/>
    <col min="12" max="12" width="14" style="169" customWidth="1"/>
    <col min="13" max="16384" width="9.140625" style="169"/>
  </cols>
  <sheetData>
    <row r="1" spans="1:12" s="168" customFormat="1" ht="49.5" customHeight="1" x14ac:dyDescent="0.25">
      <c r="A1" s="356" t="s">
        <v>1986</v>
      </c>
      <c r="B1" s="356"/>
      <c r="C1" s="356" t="s">
        <v>1989</v>
      </c>
      <c r="D1" s="357" t="s">
        <v>1990</v>
      </c>
      <c r="E1" s="356" t="s">
        <v>1985</v>
      </c>
      <c r="F1" s="357" t="s">
        <v>1991</v>
      </c>
      <c r="G1" s="357" t="s">
        <v>2038</v>
      </c>
      <c r="H1" s="356" t="s">
        <v>1992</v>
      </c>
      <c r="I1" s="357" t="s">
        <v>1993</v>
      </c>
      <c r="J1" s="357" t="s">
        <v>1994</v>
      </c>
      <c r="K1" s="357" t="s">
        <v>1995</v>
      </c>
    </row>
    <row r="2" spans="1:12" ht="36" customHeight="1" x14ac:dyDescent="0.25">
      <c r="A2" s="356">
        <v>2017</v>
      </c>
      <c r="B2" s="358"/>
      <c r="C2" s="173">
        <v>45732285.719999999</v>
      </c>
      <c r="D2" s="170"/>
      <c r="E2" s="171">
        <f>41990000+3500000</f>
        <v>45490000</v>
      </c>
      <c r="F2" s="170">
        <v>31</v>
      </c>
      <c r="G2" s="170">
        <f>F2</f>
        <v>31</v>
      </c>
      <c r="H2" s="173">
        <f>C2-E2</f>
        <v>242285.71999999881</v>
      </c>
      <c r="I2" s="170"/>
      <c r="J2" s="172">
        <f>E2/C2</f>
        <v>0.99470208592932763</v>
      </c>
      <c r="K2" s="170"/>
    </row>
    <row r="3" spans="1:12" ht="37.5" customHeight="1" x14ac:dyDescent="0.25">
      <c r="A3" s="652">
        <v>2019</v>
      </c>
      <c r="B3" s="358" t="s">
        <v>1988</v>
      </c>
      <c r="C3" s="173">
        <v>72444700</v>
      </c>
      <c r="D3" s="170">
        <v>34</v>
      </c>
      <c r="E3" s="171">
        <v>9000000</v>
      </c>
      <c r="F3" s="170">
        <v>3</v>
      </c>
      <c r="G3" s="170">
        <f>F3</f>
        <v>3</v>
      </c>
      <c r="H3" s="173">
        <f>C3-E3</f>
        <v>63444700</v>
      </c>
      <c r="I3" s="170">
        <f>D3-G3</f>
        <v>31</v>
      </c>
      <c r="J3" s="172">
        <f>E3/C3</f>
        <v>0.12423269059020191</v>
      </c>
      <c r="K3" s="172">
        <f>G3/D3</f>
        <v>8.8235294117647065E-2</v>
      </c>
      <c r="L3" s="183"/>
    </row>
    <row r="4" spans="1:12" ht="36" customHeight="1" x14ac:dyDescent="0.25">
      <c r="A4" s="653"/>
      <c r="B4" s="358" t="s">
        <v>1376</v>
      </c>
      <c r="C4" s="173">
        <v>88882500</v>
      </c>
      <c r="D4" s="170">
        <v>40</v>
      </c>
      <c r="E4" s="171">
        <f>2500000+1200000</f>
        <v>3700000</v>
      </c>
      <c r="F4" s="170">
        <v>2</v>
      </c>
      <c r="G4" s="170">
        <f>F4</f>
        <v>2</v>
      </c>
      <c r="H4" s="173">
        <f>C4-E4</f>
        <v>85182500</v>
      </c>
      <c r="I4" s="170">
        <f>D4-G4</f>
        <v>38</v>
      </c>
      <c r="J4" s="172">
        <f>E4/C4</f>
        <v>4.1627992011925859E-2</v>
      </c>
      <c r="K4" s="172">
        <f>G4/D4</f>
        <v>0.05</v>
      </c>
    </row>
    <row r="5" spans="1:12" ht="36" customHeight="1" x14ac:dyDescent="0.25">
      <c r="A5" s="554"/>
      <c r="B5" s="559"/>
      <c r="C5" s="560">
        <f>244443293.76-45732285.72</f>
        <v>198711008.03999999</v>
      </c>
      <c r="D5" s="561"/>
      <c r="E5" s="582"/>
      <c r="F5" s="561"/>
      <c r="G5" s="561"/>
      <c r="H5" s="560"/>
      <c r="I5" s="561"/>
      <c r="J5" s="562"/>
      <c r="K5" s="562"/>
    </row>
    <row r="6" spans="1:12" ht="39.950000000000003" customHeight="1" x14ac:dyDescent="0.25">
      <c r="A6" s="356" t="s">
        <v>1987</v>
      </c>
      <c r="B6" s="358"/>
      <c r="C6" s="173">
        <f>SUM(C2:C5)</f>
        <v>405770493.75999999</v>
      </c>
      <c r="D6" s="170">
        <f>D3+D4</f>
        <v>74</v>
      </c>
      <c r="E6" s="171">
        <f>SUM(E2:E4)</f>
        <v>58190000</v>
      </c>
      <c r="F6" s="171">
        <f>SUM(F2:F4)</f>
        <v>36</v>
      </c>
      <c r="G6" s="171">
        <f>SUM(G2:G4)</f>
        <v>36</v>
      </c>
      <c r="H6" s="354">
        <f>SUM(H2:H4)</f>
        <v>148869485.72</v>
      </c>
      <c r="I6" s="355">
        <f>I3+I4</f>
        <v>69</v>
      </c>
      <c r="J6" s="172">
        <f>E6/SUM(C2:C4)</f>
        <v>0.28103035124258202</v>
      </c>
      <c r="K6" s="172">
        <f>G6/D6</f>
        <v>0.48648648648648651</v>
      </c>
    </row>
    <row r="7" spans="1:12" ht="33.75" customHeight="1" x14ac:dyDescent="0.25">
      <c r="E7" s="433"/>
      <c r="H7" s="440"/>
    </row>
    <row r="8" spans="1:12" ht="43.5" customHeight="1" x14ac:dyDescent="0.25">
      <c r="A8" s="657" t="s">
        <v>2472</v>
      </c>
      <c r="B8" s="658"/>
      <c r="C8" s="581">
        <v>244443293.75999999</v>
      </c>
    </row>
    <row r="9" spans="1:12" ht="37.5" x14ac:dyDescent="0.25">
      <c r="A9" s="648" t="s">
        <v>86</v>
      </c>
      <c r="B9" s="649"/>
      <c r="C9" s="329" t="s">
        <v>2076</v>
      </c>
      <c r="D9" s="648" t="s">
        <v>2075</v>
      </c>
      <c r="E9" s="649"/>
      <c r="G9" s="646" t="s">
        <v>2081</v>
      </c>
      <c r="H9" s="647"/>
      <c r="I9" s="646">
        <v>0</v>
      </c>
      <c r="J9" s="647"/>
    </row>
    <row r="10" spans="1:12" ht="21.75" customHeight="1" x14ac:dyDescent="0.25">
      <c r="A10" s="654">
        <v>43404</v>
      </c>
      <c r="B10" s="655"/>
      <c r="C10" s="374">
        <v>100167547.34999999</v>
      </c>
      <c r="D10" s="650">
        <f>C10/C8</f>
        <v>0.40977825903600684</v>
      </c>
      <c r="E10" s="651"/>
    </row>
    <row r="11" spans="1:12" ht="24.75" customHeight="1" x14ac:dyDescent="0.25">
      <c r="A11" s="654">
        <v>43437</v>
      </c>
      <c r="B11" s="655"/>
      <c r="C11" s="428">
        <f>100982416.06+3000000</f>
        <v>103982416.06</v>
      </c>
      <c r="D11" s="650">
        <f>C11/C8</f>
        <v>0.42538461358687268</v>
      </c>
      <c r="E11" s="651"/>
    </row>
    <row r="12" spans="1:12" ht="21.75" customHeight="1" x14ac:dyDescent="0.25">
      <c r="A12" s="656">
        <v>43828</v>
      </c>
      <c r="B12" s="647"/>
      <c r="C12" s="375">
        <v>124119165</v>
      </c>
      <c r="D12" s="650">
        <f>C12/C8</f>
        <v>0.50776261066856276</v>
      </c>
      <c r="E12" s="651"/>
    </row>
    <row r="13" spans="1:12" ht="21.75" customHeight="1" x14ac:dyDescent="0.25">
      <c r="A13" s="656">
        <v>43525</v>
      </c>
      <c r="B13" s="647"/>
      <c r="C13" s="375">
        <v>94508012.079999998</v>
      </c>
      <c r="D13" s="650">
        <f>C13/C8</f>
        <v>0.38662550576163535</v>
      </c>
      <c r="E13" s="651"/>
    </row>
    <row r="14" spans="1:12" ht="21.75" customHeight="1" x14ac:dyDescent="0.25">
      <c r="A14" s="656">
        <v>43556</v>
      </c>
      <c r="B14" s="647"/>
      <c r="C14" s="374">
        <v>122074700.55</v>
      </c>
      <c r="D14" s="650">
        <f>C14/C6</f>
        <v>0.30084666684069739</v>
      </c>
      <c r="E14" s="651"/>
      <c r="G14" s="644"/>
      <c r="H14" s="645"/>
    </row>
    <row r="15" spans="1:12" x14ac:dyDescent="0.25">
      <c r="A15" s="656">
        <v>43586</v>
      </c>
      <c r="B15" s="647"/>
      <c r="C15" s="330"/>
      <c r="D15" s="650">
        <f>C15/C6</f>
        <v>0</v>
      </c>
      <c r="E15" s="651"/>
      <c r="H15" s="433">
        <f>133+F6</f>
        <v>169</v>
      </c>
      <c r="I15" s="659">
        <f>199040000+E6</f>
        <v>257230000</v>
      </c>
      <c r="J15" s="660"/>
    </row>
    <row r="16" spans="1:12" x14ac:dyDescent="0.25">
      <c r="A16" s="656">
        <v>43617</v>
      </c>
      <c r="B16" s="647"/>
      <c r="C16" s="330"/>
      <c r="D16" s="650">
        <f>C16/C6</f>
        <v>0</v>
      </c>
      <c r="E16" s="651"/>
    </row>
    <row r="17" spans="1:8" x14ac:dyDescent="0.25">
      <c r="A17" s="656">
        <v>43647</v>
      </c>
      <c r="B17" s="647"/>
      <c r="C17" s="330"/>
      <c r="D17" s="650">
        <f>C17/C6</f>
        <v>0</v>
      </c>
      <c r="E17" s="651"/>
    </row>
    <row r="18" spans="1:8" x14ac:dyDescent="0.25">
      <c r="A18" s="656"/>
      <c r="B18" s="647"/>
      <c r="C18" s="330"/>
      <c r="D18" s="650">
        <f>C18/C6</f>
        <v>0</v>
      </c>
      <c r="E18" s="651"/>
    </row>
    <row r="19" spans="1:8" x14ac:dyDescent="0.25">
      <c r="A19" s="656"/>
      <c r="B19" s="647"/>
      <c r="C19" s="330"/>
      <c r="D19" s="646"/>
      <c r="E19" s="647"/>
    </row>
    <row r="20" spans="1:8" x14ac:dyDescent="0.25">
      <c r="A20" s="656"/>
      <c r="B20" s="647"/>
      <c r="C20" s="330"/>
      <c r="D20" s="646"/>
      <c r="E20" s="647"/>
    </row>
    <row r="21" spans="1:8" x14ac:dyDescent="0.25">
      <c r="A21" s="656"/>
      <c r="B21" s="647"/>
      <c r="C21" s="330"/>
      <c r="D21" s="646"/>
      <c r="E21" s="647"/>
    </row>
    <row r="23" spans="1:8" x14ac:dyDescent="0.25">
      <c r="A23" s="663" t="s">
        <v>2542</v>
      </c>
      <c r="B23" s="664"/>
      <c r="C23" s="664"/>
      <c r="D23" s="665" t="e">
        <f>C25/C26</f>
        <v>#REF!</v>
      </c>
      <c r="E23" s="666"/>
    </row>
    <row r="24" spans="1:8" x14ac:dyDescent="0.25">
      <c r="A24" s="661"/>
      <c r="B24" s="662"/>
      <c r="C24" s="662"/>
      <c r="D24" s="662"/>
      <c r="E24" s="662"/>
      <c r="F24" s="662"/>
      <c r="G24" s="662"/>
      <c r="H24" s="662"/>
    </row>
    <row r="25" spans="1:8" x14ac:dyDescent="0.25">
      <c r="A25" s="168" t="e">
        <f>'получатели поддержки'!#REF!*'получатели поддержки'!#REF!</f>
        <v>#REF!</v>
      </c>
      <c r="C25" s="169" t="e">
        <f>SUM(A25:A778)</f>
        <v>#REF!</v>
      </c>
    </row>
    <row r="26" spans="1:8" x14ac:dyDescent="0.25">
      <c r="A26" s="168" t="e">
        <f>'получатели поддержки'!#REF!*'получатели поддержки'!#REF!</f>
        <v>#REF!</v>
      </c>
      <c r="C26" s="169">
        <f>SUM('получатели поддержки'!G4:G69)</f>
        <v>229</v>
      </c>
    </row>
    <row r="27" spans="1:8" x14ac:dyDescent="0.25">
      <c r="A27" s="168" t="e">
        <f>'получатели поддержки'!#REF!*'получатели поддержки'!#REF!</f>
        <v>#REF!</v>
      </c>
    </row>
    <row r="28" spans="1:8" x14ac:dyDescent="0.25">
      <c r="A28" s="168" t="e">
        <f>'получатели поддержки'!#REF!*'получатели поддержки'!#REF!</f>
        <v>#REF!</v>
      </c>
    </row>
    <row r="29" spans="1:8" x14ac:dyDescent="0.25">
      <c r="A29" s="168" t="e">
        <f>'получатели поддержки'!#REF!*'получатели поддержки'!#REF!</f>
        <v>#REF!</v>
      </c>
    </row>
    <row r="30" spans="1:8" x14ac:dyDescent="0.25">
      <c r="A30" s="168" t="e">
        <f>'получатели поддержки'!#REF!*'получатели поддержки'!#REF!</f>
        <v>#REF!</v>
      </c>
    </row>
    <row r="31" spans="1:8" x14ac:dyDescent="0.25">
      <c r="A31" s="168" t="e">
        <f>'получатели поддержки'!#REF!*'получатели поддержки'!#REF!</f>
        <v>#REF!</v>
      </c>
    </row>
    <row r="32" spans="1:8" x14ac:dyDescent="0.25">
      <c r="A32" s="168" t="e">
        <f>'получатели поддержки'!#REF!*'получатели поддержки'!#REF!</f>
        <v>#REF!</v>
      </c>
    </row>
    <row r="33" spans="1:1" x14ac:dyDescent="0.25">
      <c r="A33" s="168" t="e">
        <f>'получатели поддержки'!#REF!*'получатели поддержки'!#REF!</f>
        <v>#REF!</v>
      </c>
    </row>
    <row r="34" spans="1:1" x14ac:dyDescent="0.25">
      <c r="A34" s="168" t="e">
        <f>'получатели поддержки'!#REF!*'получатели поддержки'!#REF!</f>
        <v>#REF!</v>
      </c>
    </row>
    <row r="35" spans="1:1" x14ac:dyDescent="0.25">
      <c r="A35" s="168" t="e">
        <f>'получатели поддержки'!#REF!*'получатели поддержки'!#REF!</f>
        <v>#REF!</v>
      </c>
    </row>
    <row r="36" spans="1:1" x14ac:dyDescent="0.25">
      <c r="A36" s="168" t="e">
        <f>'получатели поддержки'!#REF!*'получатели поддержки'!#REF!</f>
        <v>#REF!</v>
      </c>
    </row>
    <row r="37" spans="1:1" x14ac:dyDescent="0.25">
      <c r="A37" s="168" t="e">
        <f>'получатели поддержки'!#REF!*'получатели поддержки'!#REF!</f>
        <v>#REF!</v>
      </c>
    </row>
    <row r="38" spans="1:1" x14ac:dyDescent="0.25">
      <c r="A38" s="168" t="e">
        <f>'получатели поддержки'!#REF!*'получатели поддержки'!#REF!</f>
        <v>#REF!</v>
      </c>
    </row>
    <row r="39" spans="1:1" x14ac:dyDescent="0.25">
      <c r="A39" s="168" t="e">
        <f>'получатели поддержки'!#REF!*'получатели поддержки'!#REF!</f>
        <v>#REF!</v>
      </c>
    </row>
    <row r="40" spans="1:1" x14ac:dyDescent="0.25">
      <c r="A40" s="168" t="e">
        <f>'получатели поддержки'!#REF!*'получатели поддержки'!#REF!</f>
        <v>#REF!</v>
      </c>
    </row>
    <row r="41" spans="1:1" x14ac:dyDescent="0.25">
      <c r="A41" s="168" t="e">
        <f>'получатели поддержки'!#REF!*'получатели поддержки'!#REF!</f>
        <v>#REF!</v>
      </c>
    </row>
    <row r="42" spans="1:1" x14ac:dyDescent="0.25">
      <c r="A42" s="168" t="e">
        <f>'получатели поддержки'!#REF!*'получатели поддержки'!#REF!</f>
        <v>#REF!</v>
      </c>
    </row>
    <row r="43" spans="1:1" x14ac:dyDescent="0.25">
      <c r="A43" s="168" t="e">
        <f>'получатели поддержки'!#REF!*'получатели поддержки'!#REF!</f>
        <v>#REF!</v>
      </c>
    </row>
    <row r="44" spans="1:1" x14ac:dyDescent="0.25">
      <c r="A44" s="168" t="e">
        <f>'получатели поддержки'!#REF!*'получатели поддержки'!#REF!</f>
        <v>#REF!</v>
      </c>
    </row>
    <row r="45" spans="1:1" x14ac:dyDescent="0.25">
      <c r="A45" s="168" t="e">
        <f>'получатели поддержки'!#REF!*'получатели поддержки'!#REF!</f>
        <v>#REF!</v>
      </c>
    </row>
    <row r="46" spans="1:1" x14ac:dyDescent="0.25">
      <c r="A46" s="168" t="e">
        <f>'получатели поддержки'!#REF!*'получатели поддержки'!#REF!</f>
        <v>#REF!</v>
      </c>
    </row>
    <row r="47" spans="1:1" x14ac:dyDescent="0.25">
      <c r="A47" s="168" t="e">
        <f>'получатели поддержки'!#REF!*'получатели поддержки'!#REF!</f>
        <v>#REF!</v>
      </c>
    </row>
    <row r="48" spans="1:1" x14ac:dyDescent="0.25">
      <c r="A48" s="168" t="e">
        <f>'получатели поддержки'!#REF!*'получатели поддержки'!#REF!</f>
        <v>#REF!</v>
      </c>
    </row>
    <row r="49" spans="1:1" x14ac:dyDescent="0.25">
      <c r="A49" s="168" t="e">
        <f>'получатели поддержки'!#REF!*'получатели поддержки'!#REF!</f>
        <v>#REF!</v>
      </c>
    </row>
    <row r="50" spans="1:1" x14ac:dyDescent="0.25">
      <c r="A50" s="168" t="e">
        <f>'получатели поддержки'!#REF!*'получатели поддержки'!#REF!</f>
        <v>#REF!</v>
      </c>
    </row>
    <row r="51" spans="1:1" x14ac:dyDescent="0.25">
      <c r="A51" s="168" t="e">
        <f>'получатели поддержки'!#REF!*'получатели поддержки'!#REF!</f>
        <v>#REF!</v>
      </c>
    </row>
    <row r="52" spans="1:1" x14ac:dyDescent="0.25">
      <c r="A52" s="168" t="e">
        <f>'получатели поддержки'!#REF!*'получатели поддержки'!#REF!</f>
        <v>#REF!</v>
      </c>
    </row>
    <row r="53" spans="1:1" x14ac:dyDescent="0.25">
      <c r="A53" s="168" t="e">
        <f>'получатели поддержки'!#REF!*'получатели поддержки'!#REF!</f>
        <v>#REF!</v>
      </c>
    </row>
    <row r="54" spans="1:1" x14ac:dyDescent="0.25">
      <c r="A54" s="168" t="e">
        <f>'получатели поддержки'!#REF!*'получатели поддержки'!#REF!</f>
        <v>#REF!</v>
      </c>
    </row>
    <row r="55" spans="1:1" x14ac:dyDescent="0.25">
      <c r="A55" s="168" t="e">
        <f>'получатели поддержки'!#REF!*'получатели поддержки'!#REF!</f>
        <v>#REF!</v>
      </c>
    </row>
    <row r="56" spans="1:1" x14ac:dyDescent="0.25">
      <c r="A56" s="168" t="e">
        <f>'получатели поддержки'!#REF!*'получатели поддержки'!#REF!</f>
        <v>#REF!</v>
      </c>
    </row>
    <row r="57" spans="1:1" x14ac:dyDescent="0.25">
      <c r="A57" s="168" t="e">
        <f>'получатели поддержки'!#REF!*'получатели поддержки'!#REF!</f>
        <v>#REF!</v>
      </c>
    </row>
    <row r="58" spans="1:1" x14ac:dyDescent="0.25">
      <c r="A58" s="168" t="e">
        <f>'получатели поддержки'!#REF!*'получатели поддержки'!#REF!</f>
        <v>#REF!</v>
      </c>
    </row>
    <row r="59" spans="1:1" x14ac:dyDescent="0.25">
      <c r="A59" s="168" t="e">
        <f>'получатели поддержки'!#REF!*'получатели поддержки'!#REF!</f>
        <v>#REF!</v>
      </c>
    </row>
    <row r="60" spans="1:1" x14ac:dyDescent="0.25">
      <c r="A60" s="168" t="e">
        <f>'получатели поддержки'!#REF!*'получатели поддержки'!#REF!</f>
        <v>#REF!</v>
      </c>
    </row>
    <row r="61" spans="1:1" x14ac:dyDescent="0.25">
      <c r="A61" s="168" t="e">
        <f>'получатели поддержки'!#REF!*'получатели поддержки'!#REF!</f>
        <v>#REF!</v>
      </c>
    </row>
    <row r="62" spans="1:1" x14ac:dyDescent="0.25">
      <c r="A62" s="168" t="e">
        <f>'получатели поддержки'!#REF!*'получатели поддержки'!#REF!</f>
        <v>#REF!</v>
      </c>
    </row>
    <row r="63" spans="1:1" x14ac:dyDescent="0.25">
      <c r="A63" s="168" t="e">
        <f>'получатели поддержки'!#REF!*'получатели поддержки'!#REF!</f>
        <v>#REF!</v>
      </c>
    </row>
    <row r="64" spans="1:1" x14ac:dyDescent="0.25">
      <c r="A64" s="168" t="e">
        <f>'получатели поддержки'!#REF!*'получатели поддержки'!#REF!</f>
        <v>#REF!</v>
      </c>
    </row>
    <row r="65" spans="1:1" x14ac:dyDescent="0.25">
      <c r="A65" s="168" t="e">
        <f>'получатели поддержки'!#REF!*'получатели поддержки'!#REF!</f>
        <v>#REF!</v>
      </c>
    </row>
    <row r="66" spans="1:1" x14ac:dyDescent="0.25">
      <c r="A66" s="168" t="e">
        <f>'получатели поддержки'!#REF!*'получатели поддержки'!#REF!</f>
        <v>#REF!</v>
      </c>
    </row>
    <row r="67" spans="1:1" x14ac:dyDescent="0.25">
      <c r="A67" s="168" t="e">
        <f>'получатели поддержки'!#REF!*'получатели поддержки'!#REF!</f>
        <v>#REF!</v>
      </c>
    </row>
    <row r="68" spans="1:1" x14ac:dyDescent="0.25">
      <c r="A68" s="168" t="e">
        <f>'получатели поддержки'!#REF!*'получатели поддержки'!#REF!</f>
        <v>#REF!</v>
      </c>
    </row>
    <row r="69" spans="1:1" x14ac:dyDescent="0.25">
      <c r="A69" s="168" t="e">
        <f>'получатели поддержки'!#REF!*'получатели поддержки'!#REF!</f>
        <v>#REF!</v>
      </c>
    </row>
    <row r="70" spans="1:1" x14ac:dyDescent="0.25">
      <c r="A70" s="168" t="e">
        <f>'получатели поддержки'!#REF!*'получатели поддержки'!#REF!</f>
        <v>#REF!</v>
      </c>
    </row>
    <row r="71" spans="1:1" x14ac:dyDescent="0.25">
      <c r="A71" s="168" t="e">
        <f>'получатели поддержки'!#REF!*'получатели поддержки'!#REF!</f>
        <v>#REF!</v>
      </c>
    </row>
    <row r="72" spans="1:1" x14ac:dyDescent="0.25">
      <c r="A72" s="168" t="e">
        <f>'получатели поддержки'!#REF!*'получатели поддержки'!#REF!</f>
        <v>#REF!</v>
      </c>
    </row>
    <row r="73" spans="1:1" x14ac:dyDescent="0.25">
      <c r="A73" s="168" t="e">
        <f>'получатели поддержки'!#REF!*'получатели поддержки'!#REF!</f>
        <v>#REF!</v>
      </c>
    </row>
    <row r="74" spans="1:1" x14ac:dyDescent="0.25">
      <c r="A74" s="168" t="e">
        <f>'получатели поддержки'!#REF!*'получатели поддержки'!#REF!</f>
        <v>#REF!</v>
      </c>
    </row>
    <row r="75" spans="1:1" x14ac:dyDescent="0.25">
      <c r="A75" s="168" t="e">
        <f>'получатели поддержки'!#REF!*'получатели поддержки'!#REF!</f>
        <v>#REF!</v>
      </c>
    </row>
    <row r="76" spans="1:1" x14ac:dyDescent="0.25">
      <c r="A76" s="168" t="e">
        <f>'получатели поддержки'!#REF!*'получатели поддержки'!#REF!</f>
        <v>#REF!</v>
      </c>
    </row>
    <row r="77" spans="1:1" x14ac:dyDescent="0.25">
      <c r="A77" s="168" t="e">
        <f>'получатели поддержки'!#REF!*'получатели поддержки'!#REF!</f>
        <v>#REF!</v>
      </c>
    </row>
    <row r="78" spans="1:1" x14ac:dyDescent="0.25">
      <c r="A78" s="168" t="e">
        <f>'получатели поддержки'!#REF!*'получатели поддержки'!#REF!</f>
        <v>#REF!</v>
      </c>
    </row>
    <row r="79" spans="1:1" x14ac:dyDescent="0.25">
      <c r="A79" s="168" t="e">
        <f>'получатели поддержки'!#REF!*'получатели поддержки'!#REF!</f>
        <v>#REF!</v>
      </c>
    </row>
    <row r="80" spans="1:1" x14ac:dyDescent="0.25">
      <c r="A80" s="168" t="e">
        <f>'получатели поддержки'!#REF!*'получатели поддержки'!#REF!</f>
        <v>#REF!</v>
      </c>
    </row>
    <row r="81" spans="1:1" x14ac:dyDescent="0.25">
      <c r="A81" s="168" t="e">
        <f>'получатели поддержки'!#REF!*'получатели поддержки'!#REF!</f>
        <v>#REF!</v>
      </c>
    </row>
    <row r="82" spans="1:1" x14ac:dyDescent="0.25">
      <c r="A82" s="168" t="e">
        <f>'получатели поддержки'!#REF!*'получатели поддержки'!#REF!</f>
        <v>#REF!</v>
      </c>
    </row>
    <row r="83" spans="1:1" x14ac:dyDescent="0.25">
      <c r="A83" s="168" t="e">
        <f>'получатели поддержки'!#REF!*'получатели поддержки'!#REF!</f>
        <v>#REF!</v>
      </c>
    </row>
    <row r="84" spans="1:1" x14ac:dyDescent="0.25">
      <c r="A84" s="168" t="e">
        <f>'получатели поддержки'!#REF!*'получатели поддержки'!#REF!</f>
        <v>#REF!</v>
      </c>
    </row>
    <row r="85" spans="1:1" x14ac:dyDescent="0.25">
      <c r="A85" s="168" t="e">
        <f>'получатели поддержки'!#REF!*'получатели поддержки'!#REF!</f>
        <v>#REF!</v>
      </c>
    </row>
    <row r="86" spans="1:1" x14ac:dyDescent="0.25">
      <c r="A86" s="168" t="e">
        <f>'получатели поддержки'!#REF!*'получатели поддержки'!#REF!</f>
        <v>#REF!</v>
      </c>
    </row>
    <row r="87" spans="1:1" x14ac:dyDescent="0.25">
      <c r="A87" s="168" t="e">
        <f>'получатели поддержки'!#REF!*'получатели поддержки'!#REF!</f>
        <v>#REF!</v>
      </c>
    </row>
    <row r="88" spans="1:1" x14ac:dyDescent="0.25">
      <c r="A88" s="168" t="e">
        <f>'получатели поддержки'!#REF!*'получатели поддержки'!#REF!</f>
        <v>#REF!</v>
      </c>
    </row>
    <row r="89" spans="1:1" x14ac:dyDescent="0.25">
      <c r="A89" s="168" t="e">
        <f>'получатели поддержки'!#REF!*'получатели поддержки'!#REF!</f>
        <v>#REF!</v>
      </c>
    </row>
    <row r="90" spans="1:1" x14ac:dyDescent="0.25">
      <c r="A90" s="168" t="e">
        <f>'получатели поддержки'!#REF!*'получатели поддержки'!#REF!</f>
        <v>#REF!</v>
      </c>
    </row>
    <row r="91" spans="1:1" x14ac:dyDescent="0.25">
      <c r="A91" s="168" t="e">
        <f>'получатели поддержки'!#REF!*'получатели поддержки'!#REF!</f>
        <v>#REF!</v>
      </c>
    </row>
    <row r="92" spans="1:1" x14ac:dyDescent="0.25">
      <c r="A92" s="168" t="e">
        <f>'получатели поддержки'!#REF!*'получатели поддержки'!#REF!</f>
        <v>#REF!</v>
      </c>
    </row>
    <row r="93" spans="1:1" x14ac:dyDescent="0.25">
      <c r="A93" s="168" t="e">
        <f>'получатели поддержки'!#REF!*'получатели поддержки'!#REF!</f>
        <v>#REF!</v>
      </c>
    </row>
    <row r="94" spans="1:1" x14ac:dyDescent="0.25">
      <c r="A94" s="168" t="e">
        <f>'получатели поддержки'!#REF!*'получатели поддержки'!#REF!</f>
        <v>#REF!</v>
      </c>
    </row>
    <row r="95" spans="1:1" x14ac:dyDescent="0.25">
      <c r="A95" s="168" t="e">
        <f>'получатели поддержки'!#REF!*'получатели поддержки'!#REF!</f>
        <v>#REF!</v>
      </c>
    </row>
    <row r="96" spans="1:1" x14ac:dyDescent="0.25">
      <c r="A96" s="168" t="e">
        <f>'получатели поддержки'!#REF!*'получатели поддержки'!#REF!</f>
        <v>#REF!</v>
      </c>
    </row>
    <row r="97" spans="1:1" x14ac:dyDescent="0.25">
      <c r="A97" s="168" t="e">
        <f>'получатели поддержки'!#REF!*'получатели поддержки'!#REF!</f>
        <v>#REF!</v>
      </c>
    </row>
    <row r="98" spans="1:1" x14ac:dyDescent="0.25">
      <c r="A98" s="168" t="e">
        <f>'получатели поддержки'!#REF!*'получатели поддержки'!#REF!</f>
        <v>#REF!</v>
      </c>
    </row>
    <row r="99" spans="1:1" x14ac:dyDescent="0.25">
      <c r="A99" s="168" t="e">
        <f>'получатели поддержки'!#REF!*'получатели поддержки'!#REF!</f>
        <v>#REF!</v>
      </c>
    </row>
    <row r="100" spans="1:1" x14ac:dyDescent="0.25">
      <c r="A100" s="168" t="e">
        <f>'получатели поддержки'!#REF!*'получатели поддержки'!#REF!</f>
        <v>#REF!</v>
      </c>
    </row>
    <row r="101" spans="1:1" x14ac:dyDescent="0.25">
      <c r="A101" s="168" t="e">
        <f>'получатели поддержки'!#REF!*'получатели поддержки'!#REF!</f>
        <v>#REF!</v>
      </c>
    </row>
    <row r="102" spans="1:1" x14ac:dyDescent="0.25">
      <c r="A102" s="168" t="e">
        <f>'получатели поддержки'!#REF!*'получатели поддержки'!#REF!</f>
        <v>#REF!</v>
      </c>
    </row>
    <row r="103" spans="1:1" x14ac:dyDescent="0.25">
      <c r="A103" s="168" t="e">
        <f>'получатели поддержки'!#REF!*'получатели поддержки'!#REF!</f>
        <v>#REF!</v>
      </c>
    </row>
    <row r="104" spans="1:1" x14ac:dyDescent="0.25">
      <c r="A104" s="168" t="e">
        <f>'получатели поддержки'!#REF!*'получатели поддержки'!#REF!</f>
        <v>#REF!</v>
      </c>
    </row>
    <row r="105" spans="1:1" x14ac:dyDescent="0.25">
      <c r="A105" s="168" t="e">
        <f>'получатели поддержки'!#REF!*'получатели поддержки'!#REF!</f>
        <v>#REF!</v>
      </c>
    </row>
    <row r="106" spans="1:1" x14ac:dyDescent="0.25">
      <c r="A106" s="168" t="e">
        <f>'получатели поддержки'!#REF!*'получатели поддержки'!#REF!</f>
        <v>#REF!</v>
      </c>
    </row>
    <row r="107" spans="1:1" x14ac:dyDescent="0.25">
      <c r="A107" s="168" t="e">
        <f>'получатели поддержки'!#REF!*'получатели поддержки'!#REF!</f>
        <v>#REF!</v>
      </c>
    </row>
    <row r="108" spans="1:1" x14ac:dyDescent="0.25">
      <c r="A108" s="168" t="e">
        <f>'получатели поддержки'!#REF!*'получатели поддержки'!#REF!</f>
        <v>#REF!</v>
      </c>
    </row>
    <row r="109" spans="1:1" x14ac:dyDescent="0.25">
      <c r="A109" s="168" t="e">
        <f>'получатели поддержки'!#REF!*'получатели поддержки'!#REF!</f>
        <v>#REF!</v>
      </c>
    </row>
    <row r="110" spans="1:1" x14ac:dyDescent="0.25">
      <c r="A110" s="168" t="e">
        <f>'получатели поддержки'!#REF!*'получатели поддержки'!#REF!</f>
        <v>#REF!</v>
      </c>
    </row>
    <row r="111" spans="1:1" x14ac:dyDescent="0.25">
      <c r="A111" s="168" t="e">
        <f>'получатели поддержки'!#REF!*'получатели поддержки'!#REF!</f>
        <v>#REF!</v>
      </c>
    </row>
    <row r="112" spans="1:1" x14ac:dyDescent="0.25">
      <c r="A112" s="168" t="e">
        <f>'получатели поддержки'!#REF!*'получатели поддержки'!#REF!</f>
        <v>#REF!</v>
      </c>
    </row>
    <row r="113" spans="1:1" x14ac:dyDescent="0.25">
      <c r="A113" s="168" t="e">
        <f>'получатели поддержки'!#REF!*'получатели поддержки'!#REF!</f>
        <v>#REF!</v>
      </c>
    </row>
    <row r="114" spans="1:1" x14ac:dyDescent="0.25">
      <c r="A114" s="168" t="e">
        <f>'получатели поддержки'!#REF!*'получатели поддержки'!#REF!</f>
        <v>#REF!</v>
      </c>
    </row>
    <row r="115" spans="1:1" x14ac:dyDescent="0.25">
      <c r="A115" s="168" t="e">
        <f>'получатели поддержки'!#REF!*'получатели поддержки'!#REF!</f>
        <v>#REF!</v>
      </c>
    </row>
    <row r="116" spans="1:1" x14ac:dyDescent="0.25">
      <c r="A116" s="168" t="e">
        <f>'получатели поддержки'!#REF!*'получатели поддержки'!#REF!</f>
        <v>#REF!</v>
      </c>
    </row>
    <row r="117" spans="1:1" x14ac:dyDescent="0.25">
      <c r="A117" s="168" t="e">
        <f>'получатели поддержки'!#REF!*'получатели поддержки'!#REF!</f>
        <v>#REF!</v>
      </c>
    </row>
    <row r="118" spans="1:1" x14ac:dyDescent="0.25">
      <c r="A118" s="168" t="e">
        <f>'получатели поддержки'!#REF!*'получатели поддержки'!#REF!</f>
        <v>#REF!</v>
      </c>
    </row>
    <row r="119" spans="1:1" x14ac:dyDescent="0.25">
      <c r="A119" s="168" t="e">
        <f>'получатели поддержки'!#REF!*'получатели поддержки'!#REF!</f>
        <v>#REF!</v>
      </c>
    </row>
    <row r="120" spans="1:1" x14ac:dyDescent="0.25">
      <c r="A120" s="168" t="e">
        <f>'получатели поддержки'!#REF!*'получатели поддержки'!#REF!</f>
        <v>#REF!</v>
      </c>
    </row>
    <row r="121" spans="1:1" x14ac:dyDescent="0.25">
      <c r="A121" s="168" t="e">
        <f>'получатели поддержки'!#REF!*'получатели поддержки'!#REF!</f>
        <v>#REF!</v>
      </c>
    </row>
    <row r="122" spans="1:1" x14ac:dyDescent="0.25">
      <c r="A122" s="168" t="e">
        <f>'получатели поддержки'!#REF!*'получатели поддержки'!#REF!</f>
        <v>#REF!</v>
      </c>
    </row>
    <row r="123" spans="1:1" x14ac:dyDescent="0.25">
      <c r="A123" s="168" t="e">
        <f>'получатели поддержки'!#REF!*'получатели поддержки'!#REF!</f>
        <v>#REF!</v>
      </c>
    </row>
    <row r="124" spans="1:1" x14ac:dyDescent="0.25">
      <c r="A124" s="168" t="e">
        <f>'получатели поддержки'!#REF!*'получатели поддержки'!#REF!</f>
        <v>#REF!</v>
      </c>
    </row>
    <row r="125" spans="1:1" x14ac:dyDescent="0.25">
      <c r="A125" s="168" t="e">
        <f>'получатели поддержки'!#REF!*'получатели поддержки'!#REF!</f>
        <v>#REF!</v>
      </c>
    </row>
    <row r="126" spans="1:1" x14ac:dyDescent="0.25">
      <c r="A126" s="168" t="e">
        <f>'получатели поддержки'!#REF!*'получатели поддержки'!#REF!</f>
        <v>#REF!</v>
      </c>
    </row>
    <row r="127" spans="1:1" x14ac:dyDescent="0.25">
      <c r="A127" s="168" t="e">
        <f>'получатели поддержки'!#REF!*'получатели поддержки'!G34</f>
        <v>#REF!</v>
      </c>
    </row>
    <row r="128" spans="1:1" x14ac:dyDescent="0.25">
      <c r="A128" s="168" t="e">
        <f>'получатели поддержки'!#REF!*'получатели поддержки'!G35</f>
        <v>#REF!</v>
      </c>
    </row>
    <row r="129" spans="1:1" x14ac:dyDescent="0.25">
      <c r="A129" s="168" t="e">
        <f>'получатели поддержки'!#REF!*'получатели поддержки'!G36</f>
        <v>#REF!</v>
      </c>
    </row>
    <row r="130" spans="1:1" x14ac:dyDescent="0.25">
      <c r="A130" s="168" t="e">
        <f>'получатели поддержки'!#REF!*'получатели поддержки'!G37</f>
        <v>#REF!</v>
      </c>
    </row>
    <row r="131" spans="1:1" x14ac:dyDescent="0.25">
      <c r="A131" s="168" t="e">
        <f>'получатели поддержки'!#REF!*'получатели поддержки'!G38</f>
        <v>#REF!</v>
      </c>
    </row>
    <row r="132" spans="1:1" x14ac:dyDescent="0.25">
      <c r="A132" s="168" t="e">
        <f>'получатели поддержки'!#REF!*'получатели поддержки'!G39</f>
        <v>#REF!</v>
      </c>
    </row>
    <row r="133" spans="1:1" x14ac:dyDescent="0.25">
      <c r="A133" s="168" t="e">
        <f>'получатели поддержки'!#REF!*'получатели поддержки'!G40</f>
        <v>#REF!</v>
      </c>
    </row>
    <row r="134" spans="1:1" x14ac:dyDescent="0.25">
      <c r="A134" s="168" t="e">
        <f>'получатели поддержки'!#REF!*'получатели поддержки'!G41</f>
        <v>#REF!</v>
      </c>
    </row>
    <row r="135" spans="1:1" x14ac:dyDescent="0.25">
      <c r="A135" s="168" t="e">
        <f>'получатели поддержки'!#REF!*'получатели поддержки'!G42</f>
        <v>#REF!</v>
      </c>
    </row>
    <row r="136" spans="1:1" x14ac:dyDescent="0.25">
      <c r="A136" s="168" t="e">
        <f>'получатели поддержки'!#REF!*'получатели поддержки'!G43</f>
        <v>#REF!</v>
      </c>
    </row>
    <row r="137" spans="1:1" x14ac:dyDescent="0.25">
      <c r="A137" s="168" t="e">
        <f>'получатели поддержки'!#REF!*'получатели поддержки'!G44</f>
        <v>#REF!</v>
      </c>
    </row>
    <row r="138" spans="1:1" x14ac:dyDescent="0.25">
      <c r="A138" s="168" t="e">
        <f>'получатели поддержки'!#REF!*'получатели поддержки'!G45</f>
        <v>#REF!</v>
      </c>
    </row>
    <row r="139" spans="1:1" x14ac:dyDescent="0.25">
      <c r="A139" s="168" t="e">
        <f>'получатели поддержки'!#REF!*'получатели поддержки'!G46</f>
        <v>#REF!</v>
      </c>
    </row>
    <row r="140" spans="1:1" x14ac:dyDescent="0.25">
      <c r="A140" s="168" t="e">
        <f>'получатели поддержки'!#REF!*'получатели поддержки'!G47</f>
        <v>#REF!</v>
      </c>
    </row>
    <row r="141" spans="1:1" x14ac:dyDescent="0.25">
      <c r="A141" s="168" t="e">
        <f>'получатели поддержки'!#REF!*'получатели поддержки'!G48</f>
        <v>#REF!</v>
      </c>
    </row>
    <row r="142" spans="1:1" x14ac:dyDescent="0.25">
      <c r="A142" s="168" t="e">
        <f>'получатели поддержки'!#REF!*'получатели поддержки'!G49</f>
        <v>#REF!</v>
      </c>
    </row>
    <row r="143" spans="1:1" x14ac:dyDescent="0.25">
      <c r="A143" s="168" t="e">
        <f>'получатели поддержки'!#REF!*'получатели поддержки'!G50</f>
        <v>#REF!</v>
      </c>
    </row>
    <row r="144" spans="1:1" x14ac:dyDescent="0.25">
      <c r="A144" s="168" t="e">
        <f>'получатели поддержки'!#REF!*'получатели поддержки'!G51</f>
        <v>#REF!</v>
      </c>
    </row>
    <row r="145" spans="1:1" x14ac:dyDescent="0.25">
      <c r="A145" s="168" t="e">
        <f>'получатели поддержки'!#REF!*'получатели поддержки'!G52</f>
        <v>#REF!</v>
      </c>
    </row>
    <row r="146" spans="1:1" x14ac:dyDescent="0.25">
      <c r="A146" s="168" t="e">
        <f>'получатели поддержки'!#REF!*'получатели поддержки'!G53</f>
        <v>#REF!</v>
      </c>
    </row>
    <row r="147" spans="1:1" x14ac:dyDescent="0.25">
      <c r="A147" s="168" t="e">
        <f>'получатели поддержки'!#REF!*'получатели поддержки'!G54</f>
        <v>#REF!</v>
      </c>
    </row>
    <row r="148" spans="1:1" x14ac:dyDescent="0.25">
      <c r="A148" s="168" t="e">
        <f>'получатели поддержки'!#REF!*'получатели поддержки'!G55</f>
        <v>#REF!</v>
      </c>
    </row>
    <row r="149" spans="1:1" x14ac:dyDescent="0.25">
      <c r="A149" s="168" t="e">
        <f>'получатели поддержки'!#REF!*'получатели поддержки'!G56</f>
        <v>#REF!</v>
      </c>
    </row>
    <row r="150" spans="1:1" x14ac:dyDescent="0.25">
      <c r="A150" s="168" t="e">
        <f>'получатели поддержки'!#REF!*'получатели поддержки'!G57</f>
        <v>#REF!</v>
      </c>
    </row>
    <row r="151" spans="1:1" x14ac:dyDescent="0.25">
      <c r="A151" s="168" t="e">
        <f>'получатели поддержки'!#REF!*'получатели поддержки'!G58</f>
        <v>#REF!</v>
      </c>
    </row>
    <row r="152" spans="1:1" x14ac:dyDescent="0.25">
      <c r="A152" s="168" t="e">
        <f>'получатели поддержки'!#REF!*'получатели поддержки'!G59</f>
        <v>#REF!</v>
      </c>
    </row>
    <row r="153" spans="1:1" x14ac:dyDescent="0.25">
      <c r="A153" s="168" t="e">
        <f>'получатели поддержки'!#REF!*'получатели поддержки'!G60</f>
        <v>#REF!</v>
      </c>
    </row>
    <row r="154" spans="1:1" x14ac:dyDescent="0.25">
      <c r="A154" s="168" t="e">
        <f>'получатели поддержки'!#REF!*'получатели поддержки'!G61</f>
        <v>#REF!</v>
      </c>
    </row>
    <row r="155" spans="1:1" x14ac:dyDescent="0.25">
      <c r="A155" s="168" t="e">
        <f>'получатели поддержки'!#REF!*'получатели поддержки'!G62</f>
        <v>#REF!</v>
      </c>
    </row>
    <row r="156" spans="1:1" x14ac:dyDescent="0.25">
      <c r="A156" s="168" t="e">
        <f>'получатели поддержки'!#REF!*'получатели поддержки'!G63</f>
        <v>#REF!</v>
      </c>
    </row>
    <row r="157" spans="1:1" x14ac:dyDescent="0.25">
      <c r="A157" s="168" t="e">
        <f>'получатели поддержки'!#REF!*'получатели поддержки'!G64</f>
        <v>#REF!</v>
      </c>
    </row>
    <row r="158" spans="1:1" x14ac:dyDescent="0.25">
      <c r="A158" s="168" t="e">
        <f>'получатели поддержки'!#REF!*'получатели поддержки'!G65</f>
        <v>#REF!</v>
      </c>
    </row>
    <row r="159" spans="1:1" x14ac:dyDescent="0.25">
      <c r="A159" s="168" t="e">
        <f>'получатели поддержки'!#REF!*'получатели поддержки'!G66</f>
        <v>#REF!</v>
      </c>
    </row>
    <row r="160" spans="1:1" x14ac:dyDescent="0.25">
      <c r="A160" s="168" t="e">
        <f>'получатели поддержки'!#REF!*'получатели поддержки'!G67</f>
        <v>#REF!</v>
      </c>
    </row>
    <row r="161" spans="1:1" x14ac:dyDescent="0.25">
      <c r="A161" s="168" t="e">
        <f>'получатели поддержки'!#REF!*'получатели поддержки'!G68</f>
        <v>#REF!</v>
      </c>
    </row>
    <row r="162" spans="1:1" x14ac:dyDescent="0.25">
      <c r="A162" s="168" t="e">
        <f>'получатели поддержки'!#REF!*'получатели поддержки'!G69</f>
        <v>#REF!</v>
      </c>
    </row>
    <row r="163" spans="1:1" x14ac:dyDescent="0.25">
      <c r="A163" s="168" t="e">
        <f>'получатели поддержки'!#REF!*'получатели поддержки'!G70</f>
        <v>#REF!</v>
      </c>
    </row>
    <row r="164" spans="1:1" x14ac:dyDescent="0.25">
      <c r="A164" s="168" t="e">
        <f>'получатели поддержки'!#REF!*'получатели поддержки'!G71</f>
        <v>#REF!</v>
      </c>
    </row>
    <row r="165" spans="1:1" x14ac:dyDescent="0.25">
      <c r="A165" s="168" t="e">
        <f>'получатели поддержки'!#REF!*'получатели поддержки'!G72</f>
        <v>#REF!</v>
      </c>
    </row>
    <row r="166" spans="1:1" x14ac:dyDescent="0.25">
      <c r="A166" s="168" t="e">
        <f>'получатели поддержки'!#REF!*'получатели поддержки'!G73</f>
        <v>#REF!</v>
      </c>
    </row>
    <row r="167" spans="1:1" x14ac:dyDescent="0.25">
      <c r="A167" s="168" t="e">
        <f>'получатели поддержки'!#REF!*'получатели поддержки'!G74</f>
        <v>#REF!</v>
      </c>
    </row>
    <row r="168" spans="1:1" x14ac:dyDescent="0.25">
      <c r="A168" s="168" t="e">
        <f>'получатели поддержки'!#REF!*'получатели поддержки'!G75</f>
        <v>#REF!</v>
      </c>
    </row>
    <row r="169" spans="1:1" x14ac:dyDescent="0.25">
      <c r="A169" s="168" t="e">
        <f>'получатели поддержки'!#REF!*'получатели поддержки'!G76</f>
        <v>#REF!</v>
      </c>
    </row>
    <row r="170" spans="1:1" x14ac:dyDescent="0.25">
      <c r="A170" s="168" t="e">
        <f>'получатели поддержки'!#REF!*'получатели поддержки'!G77</f>
        <v>#REF!</v>
      </c>
    </row>
    <row r="171" spans="1:1" x14ac:dyDescent="0.25">
      <c r="A171" s="168" t="e">
        <f>'получатели поддержки'!#REF!*'получатели поддержки'!G78</f>
        <v>#REF!</v>
      </c>
    </row>
    <row r="172" spans="1:1" x14ac:dyDescent="0.25">
      <c r="A172" s="168" t="e">
        <f>'получатели поддержки'!#REF!*'получатели поддержки'!G79</f>
        <v>#REF!</v>
      </c>
    </row>
    <row r="173" spans="1:1" x14ac:dyDescent="0.25">
      <c r="A173" s="168" t="e">
        <f>'получатели поддержки'!#REF!*'получатели поддержки'!G80</f>
        <v>#REF!</v>
      </c>
    </row>
    <row r="174" spans="1:1" x14ac:dyDescent="0.25">
      <c r="A174" s="168" t="e">
        <f>'получатели поддержки'!#REF!*'получатели поддержки'!G81</f>
        <v>#REF!</v>
      </c>
    </row>
    <row r="175" spans="1:1" x14ac:dyDescent="0.25">
      <c r="A175" s="168" t="e">
        <f>'получатели поддержки'!#REF!*'получатели поддержки'!G82</f>
        <v>#REF!</v>
      </c>
    </row>
    <row r="176" spans="1:1" x14ac:dyDescent="0.25">
      <c r="A176" s="168" t="e">
        <f>'получатели поддержки'!#REF!*'получатели поддержки'!G83</f>
        <v>#REF!</v>
      </c>
    </row>
    <row r="177" spans="1:1" x14ac:dyDescent="0.25">
      <c r="A177" s="168" t="e">
        <f>'получатели поддержки'!#REF!*'получатели поддержки'!G84</f>
        <v>#REF!</v>
      </c>
    </row>
    <row r="178" spans="1:1" x14ac:dyDescent="0.25">
      <c r="A178" s="168" t="e">
        <f>'получатели поддержки'!#REF!*'получатели поддержки'!G85</f>
        <v>#REF!</v>
      </c>
    </row>
    <row r="179" spans="1:1" x14ac:dyDescent="0.25">
      <c r="A179" s="168" t="e">
        <f>'получатели поддержки'!#REF!*'получатели поддержки'!G86</f>
        <v>#REF!</v>
      </c>
    </row>
    <row r="180" spans="1:1" x14ac:dyDescent="0.25">
      <c r="A180" s="168" t="e">
        <f>'получатели поддержки'!#REF!*'получатели поддержки'!G87</f>
        <v>#REF!</v>
      </c>
    </row>
    <row r="181" spans="1:1" x14ac:dyDescent="0.25">
      <c r="A181" s="168" t="e">
        <f>'получатели поддержки'!#REF!*'получатели поддержки'!G88</f>
        <v>#REF!</v>
      </c>
    </row>
    <row r="182" spans="1:1" x14ac:dyDescent="0.25">
      <c r="A182" s="168" t="e">
        <f>'получатели поддержки'!#REF!*'получатели поддержки'!G89</f>
        <v>#REF!</v>
      </c>
    </row>
    <row r="183" spans="1:1" x14ac:dyDescent="0.25">
      <c r="A183" s="168" t="e">
        <f>'получатели поддержки'!#REF!*'получатели поддержки'!G90</f>
        <v>#REF!</v>
      </c>
    </row>
    <row r="184" spans="1:1" x14ac:dyDescent="0.25">
      <c r="A184" s="168" t="e">
        <f>'получатели поддержки'!#REF!*'получатели поддержки'!G91</f>
        <v>#REF!</v>
      </c>
    </row>
    <row r="185" spans="1:1" x14ac:dyDescent="0.25">
      <c r="A185" s="168" t="e">
        <f>'получатели поддержки'!#REF!*'получатели поддержки'!G92</f>
        <v>#REF!</v>
      </c>
    </row>
    <row r="186" spans="1:1" x14ac:dyDescent="0.25">
      <c r="A186" s="168" t="e">
        <f>'получатели поддержки'!#REF!*'получатели поддержки'!G93</f>
        <v>#REF!</v>
      </c>
    </row>
    <row r="187" spans="1:1" x14ac:dyDescent="0.25">
      <c r="A187" s="168" t="e">
        <f>'получатели поддержки'!#REF!*'получатели поддержки'!G94</f>
        <v>#REF!</v>
      </c>
    </row>
    <row r="188" spans="1:1" x14ac:dyDescent="0.25">
      <c r="A188" s="168" t="e">
        <f>'получатели поддержки'!#REF!*'получатели поддержки'!G95</f>
        <v>#REF!</v>
      </c>
    </row>
    <row r="189" spans="1:1" x14ac:dyDescent="0.25">
      <c r="A189" s="168" t="e">
        <f>'получатели поддержки'!#REF!*'получатели поддержки'!G96</f>
        <v>#REF!</v>
      </c>
    </row>
    <row r="190" spans="1:1" x14ac:dyDescent="0.25">
      <c r="A190" s="168" t="e">
        <f>'получатели поддержки'!#REF!*'получатели поддержки'!G97</f>
        <v>#REF!</v>
      </c>
    </row>
    <row r="191" spans="1:1" x14ac:dyDescent="0.25">
      <c r="A191" s="168" t="e">
        <f>'получатели поддержки'!#REF!*'получатели поддержки'!G98</f>
        <v>#REF!</v>
      </c>
    </row>
    <row r="192" spans="1:1" x14ac:dyDescent="0.25">
      <c r="A192" s="168" t="e">
        <f>'получатели поддержки'!#REF!*'получатели поддержки'!G99</f>
        <v>#REF!</v>
      </c>
    </row>
    <row r="193" spans="1:1" x14ac:dyDescent="0.25">
      <c r="A193" s="168" t="e">
        <f>'получатели поддержки'!#REF!*'получатели поддержки'!G100</f>
        <v>#REF!</v>
      </c>
    </row>
    <row r="194" spans="1:1" x14ac:dyDescent="0.25">
      <c r="A194" s="168" t="e">
        <f>'получатели поддержки'!#REF!*'получатели поддержки'!G101</f>
        <v>#REF!</v>
      </c>
    </row>
    <row r="195" spans="1:1" x14ac:dyDescent="0.25">
      <c r="A195" s="168" t="e">
        <f>'получатели поддержки'!#REF!*'получатели поддержки'!G102</f>
        <v>#REF!</v>
      </c>
    </row>
    <row r="196" spans="1:1" x14ac:dyDescent="0.25">
      <c r="A196" s="168" t="e">
        <f>'получатели поддержки'!#REF!*'получатели поддержки'!G103</f>
        <v>#REF!</v>
      </c>
    </row>
    <row r="197" spans="1:1" x14ac:dyDescent="0.25">
      <c r="A197" s="168" t="e">
        <f>'получатели поддержки'!#REF!*'получатели поддержки'!G104</f>
        <v>#REF!</v>
      </c>
    </row>
    <row r="198" spans="1:1" x14ac:dyDescent="0.25">
      <c r="A198" s="168" t="e">
        <f>'получатели поддержки'!#REF!*'получатели поддержки'!G105</f>
        <v>#REF!</v>
      </c>
    </row>
    <row r="199" spans="1:1" x14ac:dyDescent="0.25">
      <c r="A199" s="168" t="e">
        <f>'получатели поддержки'!#REF!*'получатели поддержки'!G106</f>
        <v>#REF!</v>
      </c>
    </row>
    <row r="200" spans="1:1" x14ac:dyDescent="0.25">
      <c r="A200" s="168" t="e">
        <f>'получатели поддержки'!#REF!*'получатели поддержки'!G107</f>
        <v>#REF!</v>
      </c>
    </row>
    <row r="201" spans="1:1" x14ac:dyDescent="0.25">
      <c r="A201" s="168" t="e">
        <f>'получатели поддержки'!#REF!*'получатели поддержки'!G108</f>
        <v>#REF!</v>
      </c>
    </row>
    <row r="202" spans="1:1" x14ac:dyDescent="0.25">
      <c r="A202" s="168" t="e">
        <f>'получатели поддержки'!#REF!*'получатели поддержки'!G109</f>
        <v>#REF!</v>
      </c>
    </row>
    <row r="203" spans="1:1" x14ac:dyDescent="0.25">
      <c r="A203" s="168" t="e">
        <f>'получатели поддержки'!#REF!*'получатели поддержки'!G110</f>
        <v>#REF!</v>
      </c>
    </row>
    <row r="204" spans="1:1" x14ac:dyDescent="0.25">
      <c r="A204" s="168" t="e">
        <f>'получатели поддержки'!#REF!*'получатели поддержки'!G111</f>
        <v>#REF!</v>
      </c>
    </row>
    <row r="205" spans="1:1" x14ac:dyDescent="0.25">
      <c r="A205" s="168" t="e">
        <f>'получатели поддержки'!#REF!*'получатели поддержки'!G112</f>
        <v>#REF!</v>
      </c>
    </row>
    <row r="206" spans="1:1" x14ac:dyDescent="0.25">
      <c r="A206" s="168" t="e">
        <f>'получатели поддержки'!#REF!*'получатели поддержки'!G113</f>
        <v>#REF!</v>
      </c>
    </row>
    <row r="207" spans="1:1" x14ac:dyDescent="0.25">
      <c r="A207" s="168" t="e">
        <f>'получатели поддержки'!#REF!*'получатели поддержки'!G114</f>
        <v>#REF!</v>
      </c>
    </row>
    <row r="208" spans="1:1" x14ac:dyDescent="0.25">
      <c r="A208" s="168" t="e">
        <f>'получатели поддержки'!#REF!*'получатели поддержки'!G115</f>
        <v>#REF!</v>
      </c>
    </row>
    <row r="209" spans="1:1" x14ac:dyDescent="0.25">
      <c r="A209" s="168" t="e">
        <f>'получатели поддержки'!#REF!*'получатели поддержки'!G116</f>
        <v>#REF!</v>
      </c>
    </row>
    <row r="210" spans="1:1" x14ac:dyDescent="0.25">
      <c r="A210" s="168" t="e">
        <f>'получатели поддержки'!#REF!*'получатели поддержки'!G117</f>
        <v>#REF!</v>
      </c>
    </row>
    <row r="211" spans="1:1" x14ac:dyDescent="0.25">
      <c r="A211" s="168" t="e">
        <f>'получатели поддержки'!#REF!*'получатели поддержки'!G118</f>
        <v>#REF!</v>
      </c>
    </row>
    <row r="212" spans="1:1" x14ac:dyDescent="0.25">
      <c r="A212" s="168" t="e">
        <f>'получатели поддержки'!#REF!*'получатели поддержки'!G119</f>
        <v>#REF!</v>
      </c>
    </row>
    <row r="213" spans="1:1" x14ac:dyDescent="0.25">
      <c r="A213" s="168" t="e">
        <f>'получатели поддержки'!#REF!*'получатели поддержки'!G120</f>
        <v>#REF!</v>
      </c>
    </row>
    <row r="214" spans="1:1" x14ac:dyDescent="0.25">
      <c r="A214" s="168" t="e">
        <f>'получатели поддержки'!#REF!*'получатели поддержки'!G121</f>
        <v>#REF!</v>
      </c>
    </row>
    <row r="215" spans="1:1" x14ac:dyDescent="0.25">
      <c r="A215" s="168" t="e">
        <f>'получатели поддержки'!#REF!*'получатели поддержки'!G122</f>
        <v>#REF!</v>
      </c>
    </row>
    <row r="216" spans="1:1" x14ac:dyDescent="0.25">
      <c r="A216" s="168" t="e">
        <f>'получатели поддержки'!#REF!*'получатели поддержки'!G123</f>
        <v>#REF!</v>
      </c>
    </row>
    <row r="217" spans="1:1" x14ac:dyDescent="0.25">
      <c r="A217" s="168" t="e">
        <f>'получатели поддержки'!#REF!*'получатели поддержки'!G124</f>
        <v>#REF!</v>
      </c>
    </row>
    <row r="218" spans="1:1" x14ac:dyDescent="0.25">
      <c r="A218" s="168" t="e">
        <f>'получатели поддержки'!#REF!*'получатели поддержки'!G125</f>
        <v>#REF!</v>
      </c>
    </row>
    <row r="219" spans="1:1" x14ac:dyDescent="0.25">
      <c r="A219" s="168" t="e">
        <f>'получатели поддержки'!#REF!*'получатели поддержки'!G126</f>
        <v>#REF!</v>
      </c>
    </row>
    <row r="220" spans="1:1" x14ac:dyDescent="0.25">
      <c r="A220" s="168" t="e">
        <f>'получатели поддержки'!#REF!*'получатели поддержки'!G127</f>
        <v>#REF!</v>
      </c>
    </row>
    <row r="221" spans="1:1" x14ac:dyDescent="0.25">
      <c r="A221" s="168" t="e">
        <f>'получатели поддержки'!#REF!*'получатели поддержки'!G128</f>
        <v>#REF!</v>
      </c>
    </row>
    <row r="222" spans="1:1" x14ac:dyDescent="0.25">
      <c r="A222" s="168" t="e">
        <f>'получатели поддержки'!#REF!*'получатели поддержки'!G129</f>
        <v>#REF!</v>
      </c>
    </row>
    <row r="223" spans="1:1" x14ac:dyDescent="0.25">
      <c r="A223" s="168" t="e">
        <f>'получатели поддержки'!#REF!*'получатели поддержки'!G130</f>
        <v>#REF!</v>
      </c>
    </row>
    <row r="224" spans="1:1" x14ac:dyDescent="0.25">
      <c r="A224" s="168" t="e">
        <f>'получатели поддержки'!#REF!*'получатели поддержки'!G131</f>
        <v>#REF!</v>
      </c>
    </row>
    <row r="225" spans="1:1" x14ac:dyDescent="0.25">
      <c r="A225" s="168" t="e">
        <f>'получатели поддержки'!#REF!*'получатели поддержки'!G132</f>
        <v>#REF!</v>
      </c>
    </row>
    <row r="226" spans="1:1" x14ac:dyDescent="0.25">
      <c r="A226" s="168" t="e">
        <f>'получатели поддержки'!#REF!*'получатели поддержки'!G133</f>
        <v>#REF!</v>
      </c>
    </row>
    <row r="227" spans="1:1" x14ac:dyDescent="0.25">
      <c r="A227" s="168" t="e">
        <f>'получатели поддержки'!#REF!*'получатели поддержки'!G134</f>
        <v>#REF!</v>
      </c>
    </row>
    <row r="228" spans="1:1" x14ac:dyDescent="0.25">
      <c r="A228" s="168" t="e">
        <f>'получатели поддержки'!#REF!*'получатели поддержки'!G135</f>
        <v>#REF!</v>
      </c>
    </row>
    <row r="229" spans="1:1" x14ac:dyDescent="0.25">
      <c r="A229" s="168" t="e">
        <f>'получатели поддержки'!#REF!*'получатели поддержки'!G136</f>
        <v>#REF!</v>
      </c>
    </row>
    <row r="230" spans="1:1" x14ac:dyDescent="0.25">
      <c r="A230" s="168" t="e">
        <f>'получатели поддержки'!#REF!*'получатели поддержки'!G137</f>
        <v>#REF!</v>
      </c>
    </row>
    <row r="231" spans="1:1" x14ac:dyDescent="0.25">
      <c r="A231" s="168" t="e">
        <f>'получатели поддержки'!#REF!*'получатели поддержки'!G138</f>
        <v>#REF!</v>
      </c>
    </row>
    <row r="232" spans="1:1" x14ac:dyDescent="0.25">
      <c r="A232" s="168" t="e">
        <f>'получатели поддержки'!#REF!*'получатели поддержки'!G139</f>
        <v>#REF!</v>
      </c>
    </row>
    <row r="233" spans="1:1" x14ac:dyDescent="0.25">
      <c r="A233" s="168" t="e">
        <f>'получатели поддержки'!#REF!*'получатели поддержки'!G140</f>
        <v>#REF!</v>
      </c>
    </row>
    <row r="234" spans="1:1" x14ac:dyDescent="0.25">
      <c r="A234" s="168" t="e">
        <f>'получатели поддержки'!#REF!*'получатели поддержки'!G141</f>
        <v>#REF!</v>
      </c>
    </row>
    <row r="235" spans="1:1" x14ac:dyDescent="0.25">
      <c r="A235" s="168" t="e">
        <f>'получатели поддержки'!#REF!*'получатели поддержки'!G142</f>
        <v>#REF!</v>
      </c>
    </row>
    <row r="236" spans="1:1" x14ac:dyDescent="0.25">
      <c r="A236" s="168" t="e">
        <f>'получатели поддержки'!#REF!*'получатели поддержки'!G143</f>
        <v>#REF!</v>
      </c>
    </row>
    <row r="237" spans="1:1" x14ac:dyDescent="0.25">
      <c r="A237" s="168" t="e">
        <f>'получатели поддержки'!#REF!*'получатели поддержки'!G144</f>
        <v>#REF!</v>
      </c>
    </row>
    <row r="238" spans="1:1" x14ac:dyDescent="0.25">
      <c r="A238" s="168" t="e">
        <f>'получатели поддержки'!#REF!*'получатели поддержки'!G145</f>
        <v>#REF!</v>
      </c>
    </row>
    <row r="239" spans="1:1" x14ac:dyDescent="0.25">
      <c r="A239" s="168" t="e">
        <f>'получатели поддержки'!#REF!*'получатели поддержки'!G146</f>
        <v>#REF!</v>
      </c>
    </row>
    <row r="240" spans="1:1" x14ac:dyDescent="0.25">
      <c r="A240" s="168" t="e">
        <f>'получатели поддержки'!#REF!*'получатели поддержки'!G147</f>
        <v>#REF!</v>
      </c>
    </row>
    <row r="241" spans="1:1" x14ac:dyDescent="0.25">
      <c r="A241" s="168" t="e">
        <f>'получатели поддержки'!#REF!*'получатели поддержки'!G148</f>
        <v>#REF!</v>
      </c>
    </row>
    <row r="242" spans="1:1" x14ac:dyDescent="0.25">
      <c r="A242" s="168" t="e">
        <f>'получатели поддержки'!#REF!*'получатели поддержки'!G149</f>
        <v>#REF!</v>
      </c>
    </row>
    <row r="243" spans="1:1" x14ac:dyDescent="0.25">
      <c r="A243" s="168" t="e">
        <f>'получатели поддержки'!#REF!*'получатели поддержки'!G150</f>
        <v>#REF!</v>
      </c>
    </row>
    <row r="244" spans="1:1" x14ac:dyDescent="0.25">
      <c r="A244" s="168" t="e">
        <f>'получатели поддержки'!#REF!*'получатели поддержки'!G151</f>
        <v>#REF!</v>
      </c>
    </row>
    <row r="245" spans="1:1" x14ac:dyDescent="0.25">
      <c r="A245" s="168" t="e">
        <f>'получатели поддержки'!#REF!*'получатели поддержки'!G152</f>
        <v>#REF!</v>
      </c>
    </row>
    <row r="246" spans="1:1" x14ac:dyDescent="0.25">
      <c r="A246" s="168" t="e">
        <f>'получатели поддержки'!#REF!*'получатели поддержки'!G153</f>
        <v>#REF!</v>
      </c>
    </row>
    <row r="247" spans="1:1" x14ac:dyDescent="0.25">
      <c r="A247" s="168" t="e">
        <f>'получатели поддержки'!#REF!*'получатели поддержки'!G154</f>
        <v>#REF!</v>
      </c>
    </row>
    <row r="248" spans="1:1" x14ac:dyDescent="0.25">
      <c r="A248" s="168" t="e">
        <f>'получатели поддержки'!#REF!*'получатели поддержки'!G155</f>
        <v>#REF!</v>
      </c>
    </row>
    <row r="249" spans="1:1" x14ac:dyDescent="0.25">
      <c r="A249" s="168" t="e">
        <f>'получатели поддержки'!#REF!*'получатели поддержки'!G156</f>
        <v>#REF!</v>
      </c>
    </row>
    <row r="250" spans="1:1" x14ac:dyDescent="0.25">
      <c r="A250" s="168" t="e">
        <f>'получатели поддержки'!#REF!*'получатели поддержки'!G157</f>
        <v>#REF!</v>
      </c>
    </row>
    <row r="251" spans="1:1" x14ac:dyDescent="0.25">
      <c r="A251" s="168" t="e">
        <f>'получатели поддержки'!#REF!*'получатели поддержки'!G158</f>
        <v>#REF!</v>
      </c>
    </row>
    <row r="252" spans="1:1" x14ac:dyDescent="0.25">
      <c r="A252" s="168" t="e">
        <f>'получатели поддержки'!#REF!*'получатели поддержки'!G159</f>
        <v>#REF!</v>
      </c>
    </row>
    <row r="253" spans="1:1" x14ac:dyDescent="0.25">
      <c r="A253" s="168" t="e">
        <f>'получатели поддержки'!#REF!*'получатели поддержки'!G160</f>
        <v>#REF!</v>
      </c>
    </row>
    <row r="254" spans="1:1" x14ac:dyDescent="0.25">
      <c r="A254" s="168" t="e">
        <f>'получатели поддержки'!#REF!*'получатели поддержки'!G161</f>
        <v>#REF!</v>
      </c>
    </row>
    <row r="255" spans="1:1" x14ac:dyDescent="0.25">
      <c r="A255" s="168" t="e">
        <f>'получатели поддержки'!#REF!*'получатели поддержки'!G162</f>
        <v>#REF!</v>
      </c>
    </row>
    <row r="256" spans="1:1" x14ac:dyDescent="0.25">
      <c r="A256" s="168" t="e">
        <f>'получатели поддержки'!#REF!*'получатели поддержки'!G163</f>
        <v>#REF!</v>
      </c>
    </row>
    <row r="257" spans="1:1" x14ac:dyDescent="0.25">
      <c r="A257" s="168" t="e">
        <f>'получатели поддержки'!#REF!*'получатели поддержки'!G164</f>
        <v>#REF!</v>
      </c>
    </row>
    <row r="258" spans="1:1" x14ac:dyDescent="0.25">
      <c r="A258" s="168" t="e">
        <f>'получатели поддержки'!#REF!*'получатели поддержки'!G165</f>
        <v>#REF!</v>
      </c>
    </row>
    <row r="259" spans="1:1" x14ac:dyDescent="0.25">
      <c r="A259" s="168" t="e">
        <f>'получатели поддержки'!#REF!*'получатели поддержки'!G166</f>
        <v>#REF!</v>
      </c>
    </row>
    <row r="260" spans="1:1" x14ac:dyDescent="0.25">
      <c r="A260" s="168" t="e">
        <f>'получатели поддержки'!#REF!*'получатели поддержки'!G167</f>
        <v>#REF!</v>
      </c>
    </row>
    <row r="261" spans="1:1" x14ac:dyDescent="0.25">
      <c r="A261" s="168" t="e">
        <f>'получатели поддержки'!#REF!*'получатели поддержки'!G168</f>
        <v>#REF!</v>
      </c>
    </row>
    <row r="262" spans="1:1" x14ac:dyDescent="0.25">
      <c r="A262" s="168" t="e">
        <f>'получатели поддержки'!#REF!*'получатели поддержки'!G169</f>
        <v>#REF!</v>
      </c>
    </row>
    <row r="263" spans="1:1" x14ac:dyDescent="0.25">
      <c r="A263" s="168" t="e">
        <f>'получатели поддержки'!#REF!*'получатели поддержки'!G170</f>
        <v>#REF!</v>
      </c>
    </row>
    <row r="264" spans="1:1" x14ac:dyDescent="0.25">
      <c r="A264" s="168" t="e">
        <f>'получатели поддержки'!#REF!*'получатели поддержки'!G171</f>
        <v>#REF!</v>
      </c>
    </row>
    <row r="265" spans="1:1" x14ac:dyDescent="0.25">
      <c r="A265" s="168" t="e">
        <f>'получатели поддержки'!#REF!*'получатели поддержки'!G172</f>
        <v>#REF!</v>
      </c>
    </row>
    <row r="266" spans="1:1" x14ac:dyDescent="0.25">
      <c r="A266" s="168" t="e">
        <f>'получатели поддержки'!#REF!*'получатели поддержки'!G173</f>
        <v>#REF!</v>
      </c>
    </row>
    <row r="267" spans="1:1" x14ac:dyDescent="0.25">
      <c r="A267" s="168" t="e">
        <f>'получатели поддержки'!#REF!*'получатели поддержки'!G174</f>
        <v>#REF!</v>
      </c>
    </row>
    <row r="268" spans="1:1" x14ac:dyDescent="0.25">
      <c r="A268" s="168" t="e">
        <f>'получатели поддержки'!#REF!*'получатели поддержки'!G175</f>
        <v>#REF!</v>
      </c>
    </row>
    <row r="269" spans="1:1" x14ac:dyDescent="0.25">
      <c r="A269" s="168" t="e">
        <f>'получатели поддержки'!#REF!*'получатели поддержки'!G176</f>
        <v>#REF!</v>
      </c>
    </row>
    <row r="270" spans="1:1" x14ac:dyDescent="0.25">
      <c r="A270" s="168" t="e">
        <f>'получатели поддержки'!#REF!*'получатели поддержки'!G177</f>
        <v>#REF!</v>
      </c>
    </row>
    <row r="271" spans="1:1" x14ac:dyDescent="0.25">
      <c r="A271" s="168" t="e">
        <f>'получатели поддержки'!#REF!*'получатели поддержки'!G178</f>
        <v>#REF!</v>
      </c>
    </row>
    <row r="272" spans="1:1" x14ac:dyDescent="0.25">
      <c r="A272" s="168" t="e">
        <f>'получатели поддержки'!#REF!*'получатели поддержки'!G179</f>
        <v>#REF!</v>
      </c>
    </row>
    <row r="273" spans="1:1" x14ac:dyDescent="0.25">
      <c r="A273" s="168" t="e">
        <f>'получатели поддержки'!#REF!*'получатели поддержки'!G180</f>
        <v>#REF!</v>
      </c>
    </row>
    <row r="274" spans="1:1" x14ac:dyDescent="0.25">
      <c r="A274" s="168" t="e">
        <f>'получатели поддержки'!#REF!*'получатели поддержки'!G181</f>
        <v>#REF!</v>
      </c>
    </row>
    <row r="275" spans="1:1" x14ac:dyDescent="0.25">
      <c r="A275" s="168" t="e">
        <f>'получатели поддержки'!#REF!*'получатели поддержки'!G182</f>
        <v>#REF!</v>
      </c>
    </row>
    <row r="276" spans="1:1" x14ac:dyDescent="0.25">
      <c r="A276" s="168" t="e">
        <f>'получатели поддержки'!#REF!*'получатели поддержки'!G183</f>
        <v>#REF!</v>
      </c>
    </row>
    <row r="277" spans="1:1" x14ac:dyDescent="0.25">
      <c r="A277" s="168" t="e">
        <f>'получатели поддержки'!#REF!*'получатели поддержки'!G184</f>
        <v>#REF!</v>
      </c>
    </row>
    <row r="278" spans="1:1" x14ac:dyDescent="0.25">
      <c r="A278" s="168" t="e">
        <f>'получатели поддержки'!#REF!*'получатели поддержки'!G185</f>
        <v>#REF!</v>
      </c>
    </row>
    <row r="279" spans="1:1" x14ac:dyDescent="0.25">
      <c r="A279" s="168" t="e">
        <f>'получатели поддержки'!#REF!*'получатели поддержки'!G186</f>
        <v>#REF!</v>
      </c>
    </row>
    <row r="280" spans="1:1" x14ac:dyDescent="0.25">
      <c r="A280" s="168" t="e">
        <f>'получатели поддержки'!#REF!*'получатели поддержки'!G187</f>
        <v>#REF!</v>
      </c>
    </row>
    <row r="281" spans="1:1" x14ac:dyDescent="0.25">
      <c r="A281" s="168" t="e">
        <f>'получатели поддержки'!#REF!*'получатели поддержки'!G188</f>
        <v>#REF!</v>
      </c>
    </row>
    <row r="282" spans="1:1" x14ac:dyDescent="0.25">
      <c r="A282" s="168" t="e">
        <f>'получатели поддержки'!#REF!*'получатели поддержки'!G189</f>
        <v>#REF!</v>
      </c>
    </row>
    <row r="283" spans="1:1" x14ac:dyDescent="0.25">
      <c r="A283" s="168" t="e">
        <f>'получатели поддержки'!#REF!*'получатели поддержки'!G190</f>
        <v>#REF!</v>
      </c>
    </row>
    <row r="284" spans="1:1" x14ac:dyDescent="0.25">
      <c r="A284" s="168" t="e">
        <f>'получатели поддержки'!#REF!*'получатели поддержки'!G191</f>
        <v>#REF!</v>
      </c>
    </row>
    <row r="285" spans="1:1" x14ac:dyDescent="0.25">
      <c r="A285" s="168" t="e">
        <f>'получатели поддержки'!#REF!*'получатели поддержки'!G192</f>
        <v>#REF!</v>
      </c>
    </row>
    <row r="286" spans="1:1" x14ac:dyDescent="0.25">
      <c r="A286" s="168" t="e">
        <f>'получатели поддержки'!#REF!*'получатели поддержки'!G193</f>
        <v>#REF!</v>
      </c>
    </row>
    <row r="287" spans="1:1" x14ac:dyDescent="0.25">
      <c r="A287" s="168" t="e">
        <f>'получатели поддержки'!#REF!*'получатели поддержки'!G194</f>
        <v>#REF!</v>
      </c>
    </row>
    <row r="288" spans="1:1" x14ac:dyDescent="0.25">
      <c r="A288" s="168" t="e">
        <f>'получатели поддержки'!#REF!*'получатели поддержки'!G195</f>
        <v>#REF!</v>
      </c>
    </row>
    <row r="289" spans="1:1" x14ac:dyDescent="0.25">
      <c r="A289" s="168" t="e">
        <f>'получатели поддержки'!#REF!*'получатели поддержки'!G196</f>
        <v>#REF!</v>
      </c>
    </row>
    <row r="290" spans="1:1" x14ac:dyDescent="0.25">
      <c r="A290" s="168" t="e">
        <f>'получатели поддержки'!#REF!*'получатели поддержки'!G197</f>
        <v>#REF!</v>
      </c>
    </row>
    <row r="291" spans="1:1" x14ac:dyDescent="0.25">
      <c r="A291" s="168" t="e">
        <f>'получатели поддержки'!#REF!*'получатели поддержки'!G198</f>
        <v>#REF!</v>
      </c>
    </row>
    <row r="292" spans="1:1" x14ac:dyDescent="0.25">
      <c r="A292" s="168" t="e">
        <f>'получатели поддержки'!#REF!*'получатели поддержки'!G199</f>
        <v>#REF!</v>
      </c>
    </row>
    <row r="293" spans="1:1" x14ac:dyDescent="0.25">
      <c r="A293" s="168" t="e">
        <f>'получатели поддержки'!#REF!*'получатели поддержки'!G200</f>
        <v>#REF!</v>
      </c>
    </row>
    <row r="294" spans="1:1" x14ac:dyDescent="0.25">
      <c r="A294" s="168" t="e">
        <f>'получатели поддержки'!#REF!*'получатели поддержки'!G201</f>
        <v>#REF!</v>
      </c>
    </row>
    <row r="295" spans="1:1" x14ac:dyDescent="0.25">
      <c r="A295" s="168" t="e">
        <f>'получатели поддержки'!#REF!*'получатели поддержки'!G202</f>
        <v>#REF!</v>
      </c>
    </row>
    <row r="296" spans="1:1" x14ac:dyDescent="0.25">
      <c r="A296" s="168" t="e">
        <f>'получатели поддержки'!#REF!*'получатели поддержки'!G203</f>
        <v>#REF!</v>
      </c>
    </row>
    <row r="297" spans="1:1" x14ac:dyDescent="0.25">
      <c r="A297" s="168" t="e">
        <f>'получатели поддержки'!#REF!*'получатели поддержки'!G204</f>
        <v>#REF!</v>
      </c>
    </row>
    <row r="298" spans="1:1" x14ac:dyDescent="0.25">
      <c r="A298" s="168" t="e">
        <f>'получатели поддержки'!#REF!*'получатели поддержки'!G205</f>
        <v>#REF!</v>
      </c>
    </row>
    <row r="299" spans="1:1" x14ac:dyDescent="0.25">
      <c r="A299" s="168" t="e">
        <f>'получатели поддержки'!#REF!*'получатели поддержки'!G206</f>
        <v>#REF!</v>
      </c>
    </row>
    <row r="300" spans="1:1" x14ac:dyDescent="0.25">
      <c r="A300" s="168" t="e">
        <f>'получатели поддержки'!#REF!*'получатели поддержки'!G207</f>
        <v>#REF!</v>
      </c>
    </row>
    <row r="301" spans="1:1" x14ac:dyDescent="0.25">
      <c r="A301" s="168" t="e">
        <f>'получатели поддержки'!#REF!*'получатели поддержки'!G208</f>
        <v>#REF!</v>
      </c>
    </row>
    <row r="302" spans="1:1" x14ac:dyDescent="0.25">
      <c r="A302" s="168" t="e">
        <f>'получатели поддержки'!#REF!*'получатели поддержки'!G209</f>
        <v>#REF!</v>
      </c>
    </row>
    <row r="303" spans="1:1" x14ac:dyDescent="0.25">
      <c r="A303" s="168" t="e">
        <f>'получатели поддержки'!#REF!*'получатели поддержки'!G210</f>
        <v>#REF!</v>
      </c>
    </row>
    <row r="304" spans="1:1" x14ac:dyDescent="0.25">
      <c r="A304" s="168" t="e">
        <f>'получатели поддержки'!#REF!*'получатели поддержки'!G211</f>
        <v>#REF!</v>
      </c>
    </row>
    <row r="305" spans="1:1" x14ac:dyDescent="0.25">
      <c r="A305" s="168" t="e">
        <f>'получатели поддержки'!#REF!*'получатели поддержки'!G212</f>
        <v>#REF!</v>
      </c>
    </row>
    <row r="306" spans="1:1" x14ac:dyDescent="0.25">
      <c r="A306" s="168" t="e">
        <f>'получатели поддержки'!#REF!*'получатели поддержки'!G213</f>
        <v>#REF!</v>
      </c>
    </row>
    <row r="307" spans="1:1" x14ac:dyDescent="0.25">
      <c r="A307" s="168" t="e">
        <f>'получатели поддержки'!#REF!*'получатели поддержки'!G214</f>
        <v>#REF!</v>
      </c>
    </row>
    <row r="308" spans="1:1" x14ac:dyDescent="0.25">
      <c r="A308" s="168" t="e">
        <f>'получатели поддержки'!#REF!*'получатели поддержки'!G215</f>
        <v>#REF!</v>
      </c>
    </row>
    <row r="309" spans="1:1" x14ac:dyDescent="0.25">
      <c r="A309" s="168" t="e">
        <f>'получатели поддержки'!#REF!*'получатели поддержки'!G216</f>
        <v>#REF!</v>
      </c>
    </row>
    <row r="310" spans="1:1" x14ac:dyDescent="0.25">
      <c r="A310" s="168" t="e">
        <f>'получатели поддержки'!#REF!*'получатели поддержки'!G217</f>
        <v>#REF!</v>
      </c>
    </row>
    <row r="311" spans="1:1" x14ac:dyDescent="0.25">
      <c r="A311" s="168" t="e">
        <f>'получатели поддержки'!#REF!*'получатели поддержки'!G218</f>
        <v>#REF!</v>
      </c>
    </row>
    <row r="312" spans="1:1" x14ac:dyDescent="0.25">
      <c r="A312" s="168" t="e">
        <f>'получатели поддержки'!#REF!*'получатели поддержки'!G219</f>
        <v>#REF!</v>
      </c>
    </row>
    <row r="313" spans="1:1" x14ac:dyDescent="0.25">
      <c r="A313" s="168" t="e">
        <f>'получатели поддержки'!#REF!*'получатели поддержки'!G220</f>
        <v>#REF!</v>
      </c>
    </row>
    <row r="314" spans="1:1" x14ac:dyDescent="0.25">
      <c r="A314" s="168" t="e">
        <f>'получатели поддержки'!#REF!*'получатели поддержки'!G221</f>
        <v>#REF!</v>
      </c>
    </row>
    <row r="315" spans="1:1" x14ac:dyDescent="0.25">
      <c r="A315" s="168" t="e">
        <f>'получатели поддержки'!#REF!*'получатели поддержки'!G222</f>
        <v>#REF!</v>
      </c>
    </row>
    <row r="316" spans="1:1" x14ac:dyDescent="0.25">
      <c r="A316" s="168" t="e">
        <f>'получатели поддержки'!#REF!*'получатели поддержки'!G223</f>
        <v>#REF!</v>
      </c>
    </row>
    <row r="317" spans="1:1" x14ac:dyDescent="0.25">
      <c r="A317" s="168" t="e">
        <f>'получатели поддержки'!#REF!*'получатели поддержки'!G224</f>
        <v>#REF!</v>
      </c>
    </row>
    <row r="318" spans="1:1" x14ac:dyDescent="0.25">
      <c r="A318" s="168" t="e">
        <f>'получатели поддержки'!#REF!*'получатели поддержки'!G225</f>
        <v>#REF!</v>
      </c>
    </row>
    <row r="319" spans="1:1" x14ac:dyDescent="0.25">
      <c r="A319" s="168" t="e">
        <f>'получатели поддержки'!#REF!*'получатели поддержки'!G226</f>
        <v>#REF!</v>
      </c>
    </row>
    <row r="320" spans="1:1" x14ac:dyDescent="0.25">
      <c r="A320" s="168" t="e">
        <f>'получатели поддержки'!#REF!*'получатели поддержки'!G227</f>
        <v>#REF!</v>
      </c>
    </row>
    <row r="321" spans="1:1" x14ac:dyDescent="0.25">
      <c r="A321" s="168" t="e">
        <f>'получатели поддержки'!#REF!*'получатели поддержки'!G228</f>
        <v>#REF!</v>
      </c>
    </row>
    <row r="322" spans="1:1" x14ac:dyDescent="0.25">
      <c r="A322" s="168" t="e">
        <f>'получатели поддержки'!#REF!*'получатели поддержки'!G229</f>
        <v>#REF!</v>
      </c>
    </row>
    <row r="323" spans="1:1" x14ac:dyDescent="0.25">
      <c r="A323" s="168" t="e">
        <f>'получатели поддержки'!#REF!*'получатели поддержки'!G230</f>
        <v>#REF!</v>
      </c>
    </row>
    <row r="324" spans="1:1" x14ac:dyDescent="0.25">
      <c r="A324" s="168" t="e">
        <f>'получатели поддержки'!#REF!*'получатели поддержки'!G231</f>
        <v>#REF!</v>
      </c>
    </row>
    <row r="325" spans="1:1" x14ac:dyDescent="0.25">
      <c r="A325" s="168" t="e">
        <f>'получатели поддержки'!#REF!*'получатели поддержки'!G232</f>
        <v>#REF!</v>
      </c>
    </row>
    <row r="326" spans="1:1" x14ac:dyDescent="0.25">
      <c r="A326" s="168" t="e">
        <f>'получатели поддержки'!#REF!*'получатели поддержки'!G233</f>
        <v>#REF!</v>
      </c>
    </row>
    <row r="327" spans="1:1" x14ac:dyDescent="0.25">
      <c r="A327" s="168" t="e">
        <f>'получатели поддержки'!#REF!*'получатели поддержки'!G234</f>
        <v>#REF!</v>
      </c>
    </row>
    <row r="328" spans="1:1" x14ac:dyDescent="0.25">
      <c r="A328" s="168" t="e">
        <f>'получатели поддержки'!#REF!*'получатели поддержки'!G235</f>
        <v>#REF!</v>
      </c>
    </row>
    <row r="329" spans="1:1" x14ac:dyDescent="0.25">
      <c r="A329" s="168" t="e">
        <f>'получатели поддержки'!#REF!*'получатели поддержки'!G236</f>
        <v>#REF!</v>
      </c>
    </row>
    <row r="330" spans="1:1" x14ac:dyDescent="0.25">
      <c r="A330" s="168" t="e">
        <f>'получатели поддержки'!#REF!*'получатели поддержки'!G237</f>
        <v>#REF!</v>
      </c>
    </row>
    <row r="331" spans="1:1" x14ac:dyDescent="0.25">
      <c r="A331" s="168" t="e">
        <f>'получатели поддержки'!#REF!*'получатели поддержки'!G238</f>
        <v>#REF!</v>
      </c>
    </row>
    <row r="332" spans="1:1" x14ac:dyDescent="0.25">
      <c r="A332" s="168" t="e">
        <f>'получатели поддержки'!#REF!*'получатели поддержки'!G239</f>
        <v>#REF!</v>
      </c>
    </row>
    <row r="333" spans="1:1" x14ac:dyDescent="0.25">
      <c r="A333" s="168" t="e">
        <f>'получатели поддержки'!#REF!*'получатели поддержки'!G240</f>
        <v>#REF!</v>
      </c>
    </row>
    <row r="334" spans="1:1" x14ac:dyDescent="0.25">
      <c r="A334" s="168" t="e">
        <f>'получатели поддержки'!#REF!*'получатели поддержки'!G241</f>
        <v>#REF!</v>
      </c>
    </row>
    <row r="335" spans="1:1" x14ac:dyDescent="0.25">
      <c r="A335" s="168" t="e">
        <f>'получатели поддержки'!#REF!*'получатели поддержки'!G242</f>
        <v>#REF!</v>
      </c>
    </row>
    <row r="336" spans="1:1" x14ac:dyDescent="0.25">
      <c r="A336" s="168" t="e">
        <f>'получатели поддержки'!#REF!*'получатели поддержки'!G243</f>
        <v>#REF!</v>
      </c>
    </row>
    <row r="337" spans="1:1" x14ac:dyDescent="0.25">
      <c r="A337" s="168" t="e">
        <f>'получатели поддержки'!#REF!*'получатели поддержки'!G244</f>
        <v>#REF!</v>
      </c>
    </row>
    <row r="338" spans="1:1" x14ac:dyDescent="0.25">
      <c r="A338" s="168" t="e">
        <f>'получатели поддержки'!#REF!*'получатели поддержки'!G245</f>
        <v>#REF!</v>
      </c>
    </row>
    <row r="339" spans="1:1" x14ac:dyDescent="0.25">
      <c r="A339" s="168" t="e">
        <f>'получатели поддержки'!#REF!*'получатели поддержки'!G246</f>
        <v>#REF!</v>
      </c>
    </row>
    <row r="340" spans="1:1" x14ac:dyDescent="0.25">
      <c r="A340" s="168" t="e">
        <f>'получатели поддержки'!#REF!*'получатели поддержки'!G247</f>
        <v>#REF!</v>
      </c>
    </row>
    <row r="341" spans="1:1" x14ac:dyDescent="0.25">
      <c r="A341" s="168" t="e">
        <f>'получатели поддержки'!#REF!*'получатели поддержки'!G248</f>
        <v>#REF!</v>
      </c>
    </row>
    <row r="342" spans="1:1" x14ac:dyDescent="0.25">
      <c r="A342" s="168" t="e">
        <f>'получатели поддержки'!#REF!*'получатели поддержки'!G249</f>
        <v>#REF!</v>
      </c>
    </row>
    <row r="343" spans="1:1" x14ac:dyDescent="0.25">
      <c r="A343" s="168" t="e">
        <f>'получатели поддержки'!#REF!*'получатели поддержки'!G250</f>
        <v>#REF!</v>
      </c>
    </row>
    <row r="344" spans="1:1" x14ac:dyDescent="0.25">
      <c r="A344" s="168" t="e">
        <f>'получатели поддержки'!#REF!*'получатели поддержки'!G251</f>
        <v>#REF!</v>
      </c>
    </row>
    <row r="345" spans="1:1" x14ac:dyDescent="0.25">
      <c r="A345" s="168" t="e">
        <f>'получатели поддержки'!#REF!*'получатели поддержки'!G252</f>
        <v>#REF!</v>
      </c>
    </row>
    <row r="346" spans="1:1" x14ac:dyDescent="0.25">
      <c r="A346" s="168" t="e">
        <f>'получатели поддержки'!#REF!*'получатели поддержки'!G253</f>
        <v>#REF!</v>
      </c>
    </row>
    <row r="347" spans="1:1" x14ac:dyDescent="0.25">
      <c r="A347" s="168" t="e">
        <f>'получатели поддержки'!#REF!*'получатели поддержки'!G254</f>
        <v>#REF!</v>
      </c>
    </row>
    <row r="348" spans="1:1" x14ac:dyDescent="0.25">
      <c r="A348" s="168" t="e">
        <f>'получатели поддержки'!#REF!*'получатели поддержки'!G255</f>
        <v>#REF!</v>
      </c>
    </row>
    <row r="349" spans="1:1" x14ac:dyDescent="0.25">
      <c r="A349" s="168" t="e">
        <f>'получатели поддержки'!#REF!*'получатели поддержки'!G256</f>
        <v>#REF!</v>
      </c>
    </row>
    <row r="350" spans="1:1" x14ac:dyDescent="0.25">
      <c r="A350" s="168" t="e">
        <f>'получатели поддержки'!#REF!*'получатели поддержки'!G257</f>
        <v>#REF!</v>
      </c>
    </row>
    <row r="351" spans="1:1" x14ac:dyDescent="0.25">
      <c r="A351" s="168" t="e">
        <f>'получатели поддержки'!#REF!*'получатели поддержки'!G258</f>
        <v>#REF!</v>
      </c>
    </row>
    <row r="352" spans="1:1" x14ac:dyDescent="0.25">
      <c r="A352" s="168" t="e">
        <f>'получатели поддержки'!#REF!*'получатели поддержки'!G259</f>
        <v>#REF!</v>
      </c>
    </row>
    <row r="353" spans="1:1" x14ac:dyDescent="0.25">
      <c r="A353" s="168" t="e">
        <f>'получатели поддержки'!#REF!*'получатели поддержки'!G260</f>
        <v>#REF!</v>
      </c>
    </row>
    <row r="354" spans="1:1" x14ac:dyDescent="0.25">
      <c r="A354" s="168" t="e">
        <f>'получатели поддержки'!#REF!*'получатели поддержки'!G261</f>
        <v>#REF!</v>
      </c>
    </row>
    <row r="355" spans="1:1" x14ac:dyDescent="0.25">
      <c r="A355" s="168" t="e">
        <f>'получатели поддержки'!#REF!*'получатели поддержки'!G262</f>
        <v>#REF!</v>
      </c>
    </row>
    <row r="356" spans="1:1" x14ac:dyDescent="0.25">
      <c r="A356" s="168" t="e">
        <f>'получатели поддержки'!#REF!*'получатели поддержки'!G263</f>
        <v>#REF!</v>
      </c>
    </row>
    <row r="357" spans="1:1" x14ac:dyDescent="0.25">
      <c r="A357" s="168" t="e">
        <f>'получатели поддержки'!#REF!*'получатели поддержки'!G264</f>
        <v>#REF!</v>
      </c>
    </row>
    <row r="358" spans="1:1" x14ac:dyDescent="0.25">
      <c r="A358" s="168" t="e">
        <f>'получатели поддержки'!#REF!*'получатели поддержки'!G265</f>
        <v>#REF!</v>
      </c>
    </row>
    <row r="359" spans="1:1" x14ac:dyDescent="0.25">
      <c r="A359" s="168" t="e">
        <f>'получатели поддержки'!#REF!*'получатели поддержки'!G266</f>
        <v>#REF!</v>
      </c>
    </row>
    <row r="360" spans="1:1" x14ac:dyDescent="0.25">
      <c r="A360" s="168" t="e">
        <f>'получатели поддержки'!#REF!*'получатели поддержки'!G267</f>
        <v>#REF!</v>
      </c>
    </row>
    <row r="361" spans="1:1" x14ac:dyDescent="0.25">
      <c r="A361" s="168" t="e">
        <f>'получатели поддержки'!#REF!*'получатели поддержки'!G268</f>
        <v>#REF!</v>
      </c>
    </row>
    <row r="362" spans="1:1" x14ac:dyDescent="0.25">
      <c r="A362" s="168" t="e">
        <f>'получатели поддержки'!#REF!*'получатели поддержки'!G269</f>
        <v>#REF!</v>
      </c>
    </row>
    <row r="363" spans="1:1" x14ac:dyDescent="0.25">
      <c r="A363" s="168" t="e">
        <f>'получатели поддержки'!#REF!*'получатели поддержки'!G270</f>
        <v>#REF!</v>
      </c>
    </row>
    <row r="364" spans="1:1" x14ac:dyDescent="0.25">
      <c r="A364" s="168" t="e">
        <f>'получатели поддержки'!#REF!*'получатели поддержки'!G271</f>
        <v>#REF!</v>
      </c>
    </row>
    <row r="365" spans="1:1" x14ac:dyDescent="0.25">
      <c r="A365" s="168" t="e">
        <f>'получатели поддержки'!#REF!*'получатели поддержки'!G272</f>
        <v>#REF!</v>
      </c>
    </row>
    <row r="366" spans="1:1" x14ac:dyDescent="0.25">
      <c r="A366" s="168" t="e">
        <f>'получатели поддержки'!#REF!*'получатели поддержки'!G273</f>
        <v>#REF!</v>
      </c>
    </row>
    <row r="367" spans="1:1" x14ac:dyDescent="0.25">
      <c r="A367" s="168" t="e">
        <f>'получатели поддержки'!#REF!*'получатели поддержки'!G274</f>
        <v>#REF!</v>
      </c>
    </row>
    <row r="368" spans="1:1" x14ac:dyDescent="0.25">
      <c r="A368" s="168" t="e">
        <f>'получатели поддержки'!#REF!*'получатели поддержки'!G275</f>
        <v>#REF!</v>
      </c>
    </row>
    <row r="369" spans="1:1" x14ac:dyDescent="0.25">
      <c r="A369" s="168" t="e">
        <f>'получатели поддержки'!#REF!*'получатели поддержки'!G276</f>
        <v>#REF!</v>
      </c>
    </row>
    <row r="370" spans="1:1" x14ac:dyDescent="0.25">
      <c r="A370" s="168" t="e">
        <f>'получатели поддержки'!#REF!*'получатели поддержки'!G277</f>
        <v>#REF!</v>
      </c>
    </row>
    <row r="371" spans="1:1" x14ac:dyDescent="0.25">
      <c r="A371" s="168" t="e">
        <f>'получатели поддержки'!#REF!*'получатели поддержки'!G278</f>
        <v>#REF!</v>
      </c>
    </row>
    <row r="372" spans="1:1" x14ac:dyDescent="0.25">
      <c r="A372" s="168" t="e">
        <f>'получатели поддержки'!#REF!*'получатели поддержки'!G279</f>
        <v>#REF!</v>
      </c>
    </row>
    <row r="373" spans="1:1" x14ac:dyDescent="0.25">
      <c r="A373" s="168" t="e">
        <f>'получатели поддержки'!#REF!*'получатели поддержки'!G280</f>
        <v>#REF!</v>
      </c>
    </row>
    <row r="374" spans="1:1" x14ac:dyDescent="0.25">
      <c r="A374" s="168" t="e">
        <f>'получатели поддержки'!#REF!*'получатели поддержки'!G281</f>
        <v>#REF!</v>
      </c>
    </row>
    <row r="375" spans="1:1" x14ac:dyDescent="0.25">
      <c r="A375" s="168" t="e">
        <f>'получатели поддержки'!#REF!*'получатели поддержки'!G282</f>
        <v>#REF!</v>
      </c>
    </row>
    <row r="376" spans="1:1" x14ac:dyDescent="0.25">
      <c r="A376" s="168" t="e">
        <f>'получатели поддержки'!#REF!*'получатели поддержки'!G283</f>
        <v>#REF!</v>
      </c>
    </row>
    <row r="377" spans="1:1" x14ac:dyDescent="0.25">
      <c r="A377" s="168" t="e">
        <f>'получатели поддержки'!#REF!*'получатели поддержки'!G284</f>
        <v>#REF!</v>
      </c>
    </row>
    <row r="378" spans="1:1" x14ac:dyDescent="0.25">
      <c r="A378" s="168" t="e">
        <f>'получатели поддержки'!#REF!*'получатели поддержки'!G285</f>
        <v>#REF!</v>
      </c>
    </row>
    <row r="379" spans="1:1" x14ac:dyDescent="0.25">
      <c r="A379" s="168" t="e">
        <f>'получатели поддержки'!#REF!*'получатели поддержки'!G286</f>
        <v>#REF!</v>
      </c>
    </row>
    <row r="380" spans="1:1" x14ac:dyDescent="0.25">
      <c r="A380" s="168" t="e">
        <f>'получатели поддержки'!#REF!*'получатели поддержки'!G287</f>
        <v>#REF!</v>
      </c>
    </row>
    <row r="381" spans="1:1" x14ac:dyDescent="0.25">
      <c r="A381" s="168" t="e">
        <f>'получатели поддержки'!#REF!*'получатели поддержки'!G288</f>
        <v>#REF!</v>
      </c>
    </row>
    <row r="382" spans="1:1" x14ac:dyDescent="0.25">
      <c r="A382" s="168" t="e">
        <f>'получатели поддержки'!#REF!*'получатели поддержки'!G289</f>
        <v>#REF!</v>
      </c>
    </row>
    <row r="383" spans="1:1" x14ac:dyDescent="0.25">
      <c r="A383" s="168" t="e">
        <f>'получатели поддержки'!#REF!*'получатели поддержки'!G290</f>
        <v>#REF!</v>
      </c>
    </row>
    <row r="384" spans="1:1" x14ac:dyDescent="0.25">
      <c r="A384" s="168" t="e">
        <f>'получатели поддержки'!#REF!*'получатели поддержки'!G291</f>
        <v>#REF!</v>
      </c>
    </row>
    <row r="385" spans="1:1" x14ac:dyDescent="0.25">
      <c r="A385" s="168" t="e">
        <f>'получатели поддержки'!#REF!*'получатели поддержки'!G292</f>
        <v>#REF!</v>
      </c>
    </row>
    <row r="386" spans="1:1" x14ac:dyDescent="0.25">
      <c r="A386" s="168" t="e">
        <f>'получатели поддержки'!#REF!*'получатели поддержки'!G293</f>
        <v>#REF!</v>
      </c>
    </row>
    <row r="387" spans="1:1" x14ac:dyDescent="0.25">
      <c r="A387" s="168" t="e">
        <f>'получатели поддержки'!#REF!*'получатели поддержки'!G294</f>
        <v>#REF!</v>
      </c>
    </row>
    <row r="388" spans="1:1" x14ac:dyDescent="0.25">
      <c r="A388" s="168" t="e">
        <f>'получатели поддержки'!#REF!*'получатели поддержки'!G295</f>
        <v>#REF!</v>
      </c>
    </row>
    <row r="389" spans="1:1" x14ac:dyDescent="0.25">
      <c r="A389" s="168" t="e">
        <f>'получатели поддержки'!#REF!*'получатели поддержки'!G296</f>
        <v>#REF!</v>
      </c>
    </row>
    <row r="390" spans="1:1" x14ac:dyDescent="0.25">
      <c r="A390" s="168" t="e">
        <f>'получатели поддержки'!#REF!*'получатели поддержки'!G297</f>
        <v>#REF!</v>
      </c>
    </row>
    <row r="391" spans="1:1" x14ac:dyDescent="0.25">
      <c r="A391" s="168" t="e">
        <f>'получатели поддержки'!#REF!*'получатели поддержки'!G298</f>
        <v>#REF!</v>
      </c>
    </row>
    <row r="392" spans="1:1" x14ac:dyDescent="0.25">
      <c r="A392" s="168" t="e">
        <f>'получатели поддержки'!#REF!*'получатели поддержки'!G299</f>
        <v>#REF!</v>
      </c>
    </row>
    <row r="393" spans="1:1" x14ac:dyDescent="0.25">
      <c r="A393" s="168" t="e">
        <f>'получатели поддержки'!#REF!*'получатели поддержки'!G300</f>
        <v>#REF!</v>
      </c>
    </row>
    <row r="394" spans="1:1" x14ac:dyDescent="0.25">
      <c r="A394" s="168" t="e">
        <f>'получатели поддержки'!#REF!*'получатели поддержки'!G301</f>
        <v>#REF!</v>
      </c>
    </row>
    <row r="395" spans="1:1" x14ac:dyDescent="0.25">
      <c r="A395" s="168" t="e">
        <f>'получатели поддержки'!#REF!*'получатели поддержки'!G302</f>
        <v>#REF!</v>
      </c>
    </row>
    <row r="396" spans="1:1" x14ac:dyDescent="0.25">
      <c r="A396" s="168" t="e">
        <f>'получатели поддержки'!#REF!*'получатели поддержки'!G303</f>
        <v>#REF!</v>
      </c>
    </row>
    <row r="397" spans="1:1" x14ac:dyDescent="0.25">
      <c r="A397" s="168" t="e">
        <f>'получатели поддержки'!#REF!*'получатели поддержки'!G304</f>
        <v>#REF!</v>
      </c>
    </row>
    <row r="398" spans="1:1" x14ac:dyDescent="0.25">
      <c r="A398" s="168" t="e">
        <f>'получатели поддержки'!#REF!*'получатели поддержки'!G305</f>
        <v>#REF!</v>
      </c>
    </row>
    <row r="399" spans="1:1" x14ac:dyDescent="0.25">
      <c r="A399" s="168" t="e">
        <f>'получатели поддержки'!#REF!*'получатели поддержки'!G306</f>
        <v>#REF!</v>
      </c>
    </row>
    <row r="400" spans="1:1" x14ac:dyDescent="0.25">
      <c r="A400" s="168" t="e">
        <f>'получатели поддержки'!#REF!*'получатели поддержки'!G307</f>
        <v>#REF!</v>
      </c>
    </row>
    <row r="401" spans="1:1" x14ac:dyDescent="0.25">
      <c r="A401" s="168" t="e">
        <f>'получатели поддержки'!#REF!*'получатели поддержки'!G308</f>
        <v>#REF!</v>
      </c>
    </row>
    <row r="402" spans="1:1" x14ac:dyDescent="0.25">
      <c r="A402" s="168" t="e">
        <f>'получатели поддержки'!#REF!*'получатели поддержки'!G309</f>
        <v>#REF!</v>
      </c>
    </row>
    <row r="403" spans="1:1" x14ac:dyDescent="0.25">
      <c r="A403" s="168" t="e">
        <f>'получатели поддержки'!#REF!*'получатели поддержки'!G310</f>
        <v>#REF!</v>
      </c>
    </row>
    <row r="404" spans="1:1" x14ac:dyDescent="0.25">
      <c r="A404" s="168" t="e">
        <f>'получатели поддержки'!#REF!*'получатели поддержки'!G311</f>
        <v>#REF!</v>
      </c>
    </row>
    <row r="405" spans="1:1" x14ac:dyDescent="0.25">
      <c r="A405" s="168" t="e">
        <f>'получатели поддержки'!#REF!*'получатели поддержки'!G312</f>
        <v>#REF!</v>
      </c>
    </row>
    <row r="406" spans="1:1" x14ac:dyDescent="0.25">
      <c r="A406" s="168" t="e">
        <f>'получатели поддержки'!#REF!*'получатели поддержки'!G313</f>
        <v>#REF!</v>
      </c>
    </row>
    <row r="407" spans="1:1" x14ac:dyDescent="0.25">
      <c r="A407" s="168" t="e">
        <f>'получатели поддержки'!#REF!*'получатели поддержки'!G314</f>
        <v>#REF!</v>
      </c>
    </row>
    <row r="408" spans="1:1" x14ac:dyDescent="0.25">
      <c r="A408" s="168" t="e">
        <f>'получатели поддержки'!#REF!*'получатели поддержки'!G315</f>
        <v>#REF!</v>
      </c>
    </row>
    <row r="409" spans="1:1" x14ac:dyDescent="0.25">
      <c r="A409" s="168" t="e">
        <f>'получатели поддержки'!#REF!*'получатели поддержки'!G316</f>
        <v>#REF!</v>
      </c>
    </row>
    <row r="410" spans="1:1" x14ac:dyDescent="0.25">
      <c r="A410" s="168" t="e">
        <f>'получатели поддержки'!#REF!*'получатели поддержки'!G317</f>
        <v>#REF!</v>
      </c>
    </row>
    <row r="411" spans="1:1" x14ac:dyDescent="0.25">
      <c r="A411" s="168" t="e">
        <f>'получатели поддержки'!#REF!*'получатели поддержки'!G318</f>
        <v>#REF!</v>
      </c>
    </row>
    <row r="412" spans="1:1" x14ac:dyDescent="0.25">
      <c r="A412" s="168" t="e">
        <f>'получатели поддержки'!#REF!*'получатели поддержки'!G319</f>
        <v>#REF!</v>
      </c>
    </row>
    <row r="413" spans="1:1" x14ac:dyDescent="0.25">
      <c r="A413" s="168" t="e">
        <f>'получатели поддержки'!#REF!*'получатели поддержки'!G320</f>
        <v>#REF!</v>
      </c>
    </row>
    <row r="414" spans="1:1" x14ac:dyDescent="0.25">
      <c r="A414" s="168" t="e">
        <f>'получатели поддержки'!#REF!*'получатели поддержки'!G321</f>
        <v>#REF!</v>
      </c>
    </row>
    <row r="415" spans="1:1" x14ac:dyDescent="0.25">
      <c r="A415" s="168" t="e">
        <f>'получатели поддержки'!#REF!*'получатели поддержки'!G322</f>
        <v>#REF!</v>
      </c>
    </row>
    <row r="416" spans="1:1" x14ac:dyDescent="0.25">
      <c r="A416" s="168" t="e">
        <f>'получатели поддержки'!#REF!*'получатели поддержки'!G323</f>
        <v>#REF!</v>
      </c>
    </row>
    <row r="417" spans="1:1" x14ac:dyDescent="0.25">
      <c r="A417" s="168" t="e">
        <f>'получатели поддержки'!#REF!*'получатели поддержки'!G324</f>
        <v>#REF!</v>
      </c>
    </row>
    <row r="418" spans="1:1" x14ac:dyDescent="0.25">
      <c r="A418" s="168" t="e">
        <f>'получатели поддержки'!#REF!*'получатели поддержки'!G325</f>
        <v>#REF!</v>
      </c>
    </row>
    <row r="419" spans="1:1" x14ac:dyDescent="0.25">
      <c r="A419" s="168" t="e">
        <f>'получатели поддержки'!#REF!*'получатели поддержки'!G326</f>
        <v>#REF!</v>
      </c>
    </row>
    <row r="420" spans="1:1" x14ac:dyDescent="0.25">
      <c r="A420" s="168" t="e">
        <f>'получатели поддержки'!#REF!*'получатели поддержки'!G327</f>
        <v>#REF!</v>
      </c>
    </row>
    <row r="421" spans="1:1" x14ac:dyDescent="0.25">
      <c r="A421" s="168" t="e">
        <f>'получатели поддержки'!#REF!*'получатели поддержки'!G328</f>
        <v>#REF!</v>
      </c>
    </row>
    <row r="422" spans="1:1" x14ac:dyDescent="0.25">
      <c r="A422" s="168" t="e">
        <f>'получатели поддержки'!#REF!*'получатели поддержки'!G329</f>
        <v>#REF!</v>
      </c>
    </row>
    <row r="423" spans="1:1" x14ac:dyDescent="0.25">
      <c r="A423" s="168" t="e">
        <f>'получатели поддержки'!#REF!*'получатели поддержки'!G330</f>
        <v>#REF!</v>
      </c>
    </row>
    <row r="424" spans="1:1" x14ac:dyDescent="0.25">
      <c r="A424" s="168" t="e">
        <f>'получатели поддержки'!#REF!*'получатели поддержки'!G331</f>
        <v>#REF!</v>
      </c>
    </row>
    <row r="425" spans="1:1" x14ac:dyDescent="0.25">
      <c r="A425" s="168" t="e">
        <f>'получатели поддержки'!#REF!*'получатели поддержки'!G332</f>
        <v>#REF!</v>
      </c>
    </row>
    <row r="426" spans="1:1" x14ac:dyDescent="0.25">
      <c r="A426" s="168" t="e">
        <f>'получатели поддержки'!#REF!*'получатели поддержки'!G333</f>
        <v>#REF!</v>
      </c>
    </row>
    <row r="427" spans="1:1" x14ac:dyDescent="0.25">
      <c r="A427" s="168" t="e">
        <f>'получатели поддержки'!#REF!*'получатели поддержки'!G334</f>
        <v>#REF!</v>
      </c>
    </row>
    <row r="428" spans="1:1" x14ac:dyDescent="0.25">
      <c r="A428" s="168" t="e">
        <f>'получатели поддержки'!#REF!*'получатели поддержки'!G335</f>
        <v>#REF!</v>
      </c>
    </row>
    <row r="429" spans="1:1" x14ac:dyDescent="0.25">
      <c r="A429" s="168" t="e">
        <f>'получатели поддержки'!#REF!*'получатели поддержки'!G336</f>
        <v>#REF!</v>
      </c>
    </row>
    <row r="430" spans="1:1" x14ac:dyDescent="0.25">
      <c r="A430" s="168" t="e">
        <f>'получатели поддержки'!#REF!*'получатели поддержки'!G337</f>
        <v>#REF!</v>
      </c>
    </row>
    <row r="431" spans="1:1" x14ac:dyDescent="0.25">
      <c r="A431" s="168" t="e">
        <f>'получатели поддержки'!#REF!*'получатели поддержки'!G338</f>
        <v>#REF!</v>
      </c>
    </row>
    <row r="432" spans="1:1" x14ac:dyDescent="0.25">
      <c r="A432" s="168" t="e">
        <f>'получатели поддержки'!#REF!*'получатели поддержки'!G339</f>
        <v>#REF!</v>
      </c>
    </row>
    <row r="433" spans="1:1" x14ac:dyDescent="0.25">
      <c r="A433" s="168" t="e">
        <f>'получатели поддержки'!#REF!*'получатели поддержки'!G340</f>
        <v>#REF!</v>
      </c>
    </row>
    <row r="434" spans="1:1" x14ac:dyDescent="0.25">
      <c r="A434" s="168" t="e">
        <f>'получатели поддержки'!#REF!*'получатели поддержки'!G341</f>
        <v>#REF!</v>
      </c>
    </row>
    <row r="435" spans="1:1" x14ac:dyDescent="0.25">
      <c r="A435" s="168" t="e">
        <f>'получатели поддержки'!#REF!*'получатели поддержки'!G342</f>
        <v>#REF!</v>
      </c>
    </row>
    <row r="436" spans="1:1" x14ac:dyDescent="0.25">
      <c r="A436" s="168" t="e">
        <f>'получатели поддержки'!#REF!*'получатели поддержки'!G343</f>
        <v>#REF!</v>
      </c>
    </row>
    <row r="437" spans="1:1" x14ac:dyDescent="0.25">
      <c r="A437" s="168" t="e">
        <f>'получатели поддержки'!#REF!*'получатели поддержки'!G344</f>
        <v>#REF!</v>
      </c>
    </row>
    <row r="438" spans="1:1" x14ac:dyDescent="0.25">
      <c r="A438" s="168" t="e">
        <f>'получатели поддержки'!#REF!*'получатели поддержки'!G345</f>
        <v>#REF!</v>
      </c>
    </row>
    <row r="439" spans="1:1" x14ac:dyDescent="0.25">
      <c r="A439" s="168" t="e">
        <f>'получатели поддержки'!#REF!*'получатели поддержки'!G346</f>
        <v>#REF!</v>
      </c>
    </row>
    <row r="440" spans="1:1" x14ac:dyDescent="0.25">
      <c r="A440" s="168" t="e">
        <f>'получатели поддержки'!#REF!*'получатели поддержки'!G347</f>
        <v>#REF!</v>
      </c>
    </row>
    <row r="441" spans="1:1" x14ac:dyDescent="0.25">
      <c r="A441" s="168" t="e">
        <f>'получатели поддержки'!#REF!*'получатели поддержки'!G348</f>
        <v>#REF!</v>
      </c>
    </row>
    <row r="442" spans="1:1" x14ac:dyDescent="0.25">
      <c r="A442" s="168" t="e">
        <f>'получатели поддержки'!#REF!*'получатели поддержки'!G349</f>
        <v>#REF!</v>
      </c>
    </row>
    <row r="443" spans="1:1" x14ac:dyDescent="0.25">
      <c r="A443" s="168" t="e">
        <f>'получатели поддержки'!#REF!*'получатели поддержки'!G350</f>
        <v>#REF!</v>
      </c>
    </row>
    <row r="444" spans="1:1" x14ac:dyDescent="0.25">
      <c r="A444" s="168" t="e">
        <f>'получатели поддержки'!#REF!*'получатели поддержки'!G351</f>
        <v>#REF!</v>
      </c>
    </row>
    <row r="445" spans="1:1" x14ac:dyDescent="0.25">
      <c r="A445" s="168" t="e">
        <f>'получатели поддержки'!#REF!*'получатели поддержки'!G352</f>
        <v>#REF!</v>
      </c>
    </row>
    <row r="446" spans="1:1" x14ac:dyDescent="0.25">
      <c r="A446" s="168" t="e">
        <f>'получатели поддержки'!#REF!*'получатели поддержки'!G353</f>
        <v>#REF!</v>
      </c>
    </row>
    <row r="447" spans="1:1" x14ac:dyDescent="0.25">
      <c r="A447" s="168" t="e">
        <f>'получатели поддержки'!#REF!*'получатели поддержки'!G354</f>
        <v>#REF!</v>
      </c>
    </row>
    <row r="448" spans="1:1" x14ac:dyDescent="0.25">
      <c r="A448" s="168" t="e">
        <f>'получатели поддержки'!#REF!*'получатели поддержки'!G355</f>
        <v>#REF!</v>
      </c>
    </row>
    <row r="449" spans="1:1" x14ac:dyDescent="0.25">
      <c r="A449" s="168" t="e">
        <f>'получатели поддержки'!#REF!*'получатели поддержки'!G356</f>
        <v>#REF!</v>
      </c>
    </row>
    <row r="450" spans="1:1" x14ac:dyDescent="0.25">
      <c r="A450" s="168" t="e">
        <f>'получатели поддержки'!#REF!*'получатели поддержки'!G357</f>
        <v>#REF!</v>
      </c>
    </row>
    <row r="451" spans="1:1" x14ac:dyDescent="0.25">
      <c r="A451" s="168" t="e">
        <f>'получатели поддержки'!#REF!*'получатели поддержки'!G358</f>
        <v>#REF!</v>
      </c>
    </row>
    <row r="452" spans="1:1" x14ac:dyDescent="0.25">
      <c r="A452" s="168" t="e">
        <f>'получатели поддержки'!#REF!*'получатели поддержки'!G359</f>
        <v>#REF!</v>
      </c>
    </row>
    <row r="453" spans="1:1" x14ac:dyDescent="0.25">
      <c r="A453" s="168" t="e">
        <f>'получатели поддержки'!#REF!*'получатели поддержки'!G360</f>
        <v>#REF!</v>
      </c>
    </row>
    <row r="454" spans="1:1" x14ac:dyDescent="0.25">
      <c r="A454" s="168" t="e">
        <f>'получатели поддержки'!#REF!*'получатели поддержки'!G361</f>
        <v>#REF!</v>
      </c>
    </row>
    <row r="455" spans="1:1" x14ac:dyDescent="0.25">
      <c r="A455" s="168" t="e">
        <f>'получатели поддержки'!#REF!*'получатели поддержки'!G362</f>
        <v>#REF!</v>
      </c>
    </row>
    <row r="456" spans="1:1" x14ac:dyDescent="0.25">
      <c r="A456" s="168" t="e">
        <f>'получатели поддержки'!#REF!*'получатели поддержки'!G363</f>
        <v>#REF!</v>
      </c>
    </row>
    <row r="457" spans="1:1" x14ac:dyDescent="0.25">
      <c r="A457" s="168" t="e">
        <f>'получатели поддержки'!#REF!*'получатели поддержки'!G364</f>
        <v>#REF!</v>
      </c>
    </row>
    <row r="458" spans="1:1" x14ac:dyDescent="0.25">
      <c r="A458" s="168" t="e">
        <f>'получатели поддержки'!#REF!*'получатели поддержки'!G365</f>
        <v>#REF!</v>
      </c>
    </row>
    <row r="459" spans="1:1" x14ac:dyDescent="0.25">
      <c r="A459" s="168" t="e">
        <f>'получатели поддержки'!#REF!*'получатели поддержки'!G366</f>
        <v>#REF!</v>
      </c>
    </row>
    <row r="460" spans="1:1" x14ac:dyDescent="0.25">
      <c r="A460" s="168" t="e">
        <f>'получатели поддержки'!#REF!*'получатели поддержки'!G367</f>
        <v>#REF!</v>
      </c>
    </row>
    <row r="461" spans="1:1" x14ac:dyDescent="0.25">
      <c r="A461" s="168" t="e">
        <f>'получатели поддержки'!#REF!*'получатели поддержки'!G368</f>
        <v>#REF!</v>
      </c>
    </row>
    <row r="462" spans="1:1" x14ac:dyDescent="0.25">
      <c r="A462" s="168" t="e">
        <f>'получатели поддержки'!#REF!*'получатели поддержки'!G369</f>
        <v>#REF!</v>
      </c>
    </row>
    <row r="463" spans="1:1" x14ac:dyDescent="0.25">
      <c r="A463" s="168" t="e">
        <f>'получатели поддержки'!#REF!*'получатели поддержки'!G370</f>
        <v>#REF!</v>
      </c>
    </row>
    <row r="464" spans="1:1" x14ac:dyDescent="0.25">
      <c r="A464" s="168" t="e">
        <f>'получатели поддержки'!#REF!*'получатели поддержки'!G371</f>
        <v>#REF!</v>
      </c>
    </row>
    <row r="465" spans="1:1" x14ac:dyDescent="0.25">
      <c r="A465" s="168" t="e">
        <f>'получатели поддержки'!#REF!*'получатели поддержки'!G372</f>
        <v>#REF!</v>
      </c>
    </row>
    <row r="466" spans="1:1" x14ac:dyDescent="0.25">
      <c r="A466" s="168" t="e">
        <f>'получатели поддержки'!#REF!*'получатели поддержки'!G373</f>
        <v>#REF!</v>
      </c>
    </row>
    <row r="467" spans="1:1" x14ac:dyDescent="0.25">
      <c r="A467" s="168" t="e">
        <f>'получатели поддержки'!#REF!*'получатели поддержки'!G374</f>
        <v>#REF!</v>
      </c>
    </row>
    <row r="468" spans="1:1" x14ac:dyDescent="0.25">
      <c r="A468" s="168" t="e">
        <f>'получатели поддержки'!#REF!*'получатели поддержки'!G375</f>
        <v>#REF!</v>
      </c>
    </row>
    <row r="469" spans="1:1" x14ac:dyDescent="0.25">
      <c r="A469" s="168" t="e">
        <f>'получатели поддержки'!#REF!*'получатели поддержки'!G376</f>
        <v>#REF!</v>
      </c>
    </row>
    <row r="470" spans="1:1" x14ac:dyDescent="0.25">
      <c r="A470" s="168" t="e">
        <f>'получатели поддержки'!#REF!*'получатели поддержки'!G377</f>
        <v>#REF!</v>
      </c>
    </row>
    <row r="471" spans="1:1" x14ac:dyDescent="0.25">
      <c r="A471" s="168" t="e">
        <f>'получатели поддержки'!#REF!*'получатели поддержки'!G378</f>
        <v>#REF!</v>
      </c>
    </row>
    <row r="472" spans="1:1" x14ac:dyDescent="0.25">
      <c r="A472" s="168" t="e">
        <f>'получатели поддержки'!#REF!*'получатели поддержки'!G379</f>
        <v>#REF!</v>
      </c>
    </row>
    <row r="473" spans="1:1" x14ac:dyDescent="0.25">
      <c r="A473" s="168" t="e">
        <f>'получатели поддержки'!#REF!*'получатели поддержки'!G380</f>
        <v>#REF!</v>
      </c>
    </row>
    <row r="474" spans="1:1" x14ac:dyDescent="0.25">
      <c r="A474" s="168" t="e">
        <f>'получатели поддержки'!#REF!*'получатели поддержки'!G381</f>
        <v>#REF!</v>
      </c>
    </row>
    <row r="475" spans="1:1" x14ac:dyDescent="0.25">
      <c r="A475" s="168" t="e">
        <f>'получатели поддержки'!#REF!*'получатели поддержки'!G382</f>
        <v>#REF!</v>
      </c>
    </row>
    <row r="476" spans="1:1" x14ac:dyDescent="0.25">
      <c r="A476" s="168" t="e">
        <f>'получатели поддержки'!#REF!*'получатели поддержки'!G383</f>
        <v>#REF!</v>
      </c>
    </row>
    <row r="477" spans="1:1" x14ac:dyDescent="0.25">
      <c r="A477" s="168" t="e">
        <f>'получатели поддержки'!#REF!*'получатели поддержки'!G384</f>
        <v>#REF!</v>
      </c>
    </row>
    <row r="478" spans="1:1" x14ac:dyDescent="0.25">
      <c r="A478" s="168" t="e">
        <f>'получатели поддержки'!#REF!*'получатели поддержки'!G385</f>
        <v>#REF!</v>
      </c>
    </row>
    <row r="479" spans="1:1" x14ac:dyDescent="0.25">
      <c r="A479" s="168" t="e">
        <f>'получатели поддержки'!#REF!*'получатели поддержки'!G386</f>
        <v>#REF!</v>
      </c>
    </row>
    <row r="480" spans="1:1" x14ac:dyDescent="0.25">
      <c r="A480" s="168" t="e">
        <f>'получатели поддержки'!#REF!*'получатели поддержки'!G387</f>
        <v>#REF!</v>
      </c>
    </row>
    <row r="481" spans="1:1" x14ac:dyDescent="0.25">
      <c r="A481" s="168" t="e">
        <f>'получатели поддержки'!#REF!*'получатели поддержки'!G388</f>
        <v>#REF!</v>
      </c>
    </row>
    <row r="482" spans="1:1" x14ac:dyDescent="0.25">
      <c r="A482" s="168" t="e">
        <f>'получатели поддержки'!#REF!*'получатели поддержки'!G389</f>
        <v>#REF!</v>
      </c>
    </row>
    <row r="483" spans="1:1" x14ac:dyDescent="0.25">
      <c r="A483" s="168" t="e">
        <f>'получатели поддержки'!#REF!*'получатели поддержки'!G390</f>
        <v>#REF!</v>
      </c>
    </row>
    <row r="484" spans="1:1" x14ac:dyDescent="0.25">
      <c r="A484" s="168" t="e">
        <f>'получатели поддержки'!#REF!*'получатели поддержки'!G391</f>
        <v>#REF!</v>
      </c>
    </row>
    <row r="485" spans="1:1" x14ac:dyDescent="0.25">
      <c r="A485" s="168" t="e">
        <f>'получатели поддержки'!#REF!*'получатели поддержки'!G392</f>
        <v>#REF!</v>
      </c>
    </row>
    <row r="486" spans="1:1" x14ac:dyDescent="0.25">
      <c r="A486" s="168" t="e">
        <f>'получатели поддержки'!#REF!*'получатели поддержки'!G393</f>
        <v>#REF!</v>
      </c>
    </row>
    <row r="487" spans="1:1" x14ac:dyDescent="0.25">
      <c r="A487" s="168" t="e">
        <f>'получатели поддержки'!#REF!*'получатели поддержки'!G394</f>
        <v>#REF!</v>
      </c>
    </row>
    <row r="488" spans="1:1" x14ac:dyDescent="0.25">
      <c r="A488" s="168" t="e">
        <f>'получатели поддержки'!#REF!*'получатели поддержки'!G395</f>
        <v>#REF!</v>
      </c>
    </row>
    <row r="489" spans="1:1" x14ac:dyDescent="0.25">
      <c r="A489" s="168" t="e">
        <f>'получатели поддержки'!#REF!*'получатели поддержки'!G396</f>
        <v>#REF!</v>
      </c>
    </row>
    <row r="490" spans="1:1" x14ac:dyDescent="0.25">
      <c r="A490" s="168" t="e">
        <f>'получатели поддержки'!#REF!*'получатели поддержки'!G397</f>
        <v>#REF!</v>
      </c>
    </row>
    <row r="491" spans="1:1" x14ac:dyDescent="0.25">
      <c r="A491" s="168" t="e">
        <f>'получатели поддержки'!#REF!*'получатели поддержки'!G398</f>
        <v>#REF!</v>
      </c>
    </row>
    <row r="492" spans="1:1" x14ac:dyDescent="0.25">
      <c r="A492" s="168" t="e">
        <f>'получатели поддержки'!#REF!*'получатели поддержки'!G399</f>
        <v>#REF!</v>
      </c>
    </row>
    <row r="493" spans="1:1" x14ac:dyDescent="0.25">
      <c r="A493" s="168" t="e">
        <f>'получатели поддержки'!#REF!*'получатели поддержки'!G400</f>
        <v>#REF!</v>
      </c>
    </row>
    <row r="494" spans="1:1" x14ac:dyDescent="0.25">
      <c r="A494" s="168" t="e">
        <f>'получатели поддержки'!#REF!*'получатели поддержки'!G401</f>
        <v>#REF!</v>
      </c>
    </row>
    <row r="495" spans="1:1" x14ac:dyDescent="0.25">
      <c r="A495" s="168" t="e">
        <f>'получатели поддержки'!#REF!*'получатели поддержки'!G402</f>
        <v>#REF!</v>
      </c>
    </row>
    <row r="496" spans="1:1" x14ac:dyDescent="0.25">
      <c r="A496" s="168" t="e">
        <f>'получатели поддержки'!#REF!*'получатели поддержки'!G403</f>
        <v>#REF!</v>
      </c>
    </row>
    <row r="497" spans="1:1" x14ac:dyDescent="0.25">
      <c r="A497" s="168" t="e">
        <f>'получатели поддержки'!#REF!*'получатели поддержки'!G404</f>
        <v>#REF!</v>
      </c>
    </row>
    <row r="498" spans="1:1" x14ac:dyDescent="0.25">
      <c r="A498" s="168" t="e">
        <f>'получатели поддержки'!#REF!*'получатели поддержки'!G405</f>
        <v>#REF!</v>
      </c>
    </row>
    <row r="499" spans="1:1" x14ac:dyDescent="0.25">
      <c r="A499" s="168" t="e">
        <f>'получатели поддержки'!#REF!*'получатели поддержки'!G406</f>
        <v>#REF!</v>
      </c>
    </row>
    <row r="500" spans="1:1" x14ac:dyDescent="0.25">
      <c r="A500" s="168" t="e">
        <f>'получатели поддержки'!#REF!*'получатели поддержки'!G407</f>
        <v>#REF!</v>
      </c>
    </row>
    <row r="501" spans="1:1" x14ac:dyDescent="0.25">
      <c r="A501" s="168" t="e">
        <f>'получатели поддержки'!#REF!*'получатели поддержки'!G408</f>
        <v>#REF!</v>
      </c>
    </row>
    <row r="502" spans="1:1" x14ac:dyDescent="0.25">
      <c r="A502" s="168" t="e">
        <f>'получатели поддержки'!#REF!*'получатели поддержки'!G409</f>
        <v>#REF!</v>
      </c>
    </row>
    <row r="503" spans="1:1" x14ac:dyDescent="0.25">
      <c r="A503" s="168" t="e">
        <f>'получатели поддержки'!#REF!*'получатели поддержки'!G410</f>
        <v>#REF!</v>
      </c>
    </row>
    <row r="504" spans="1:1" x14ac:dyDescent="0.25">
      <c r="A504" s="168" t="e">
        <f>'получатели поддержки'!#REF!*'получатели поддержки'!G411</f>
        <v>#REF!</v>
      </c>
    </row>
    <row r="505" spans="1:1" x14ac:dyDescent="0.25">
      <c r="A505" s="168" t="e">
        <f>'получатели поддержки'!#REF!*'получатели поддержки'!G412</f>
        <v>#REF!</v>
      </c>
    </row>
    <row r="506" spans="1:1" x14ac:dyDescent="0.25">
      <c r="A506" s="168" t="e">
        <f>'получатели поддержки'!#REF!*'получатели поддержки'!G413</f>
        <v>#REF!</v>
      </c>
    </row>
    <row r="507" spans="1:1" x14ac:dyDescent="0.25">
      <c r="A507" s="168" t="e">
        <f>'получатели поддержки'!#REF!*'получатели поддержки'!G414</f>
        <v>#REF!</v>
      </c>
    </row>
    <row r="508" spans="1:1" x14ac:dyDescent="0.25">
      <c r="A508" s="168" t="e">
        <f>'получатели поддержки'!#REF!*'получатели поддержки'!G415</f>
        <v>#REF!</v>
      </c>
    </row>
    <row r="509" spans="1:1" x14ac:dyDescent="0.25">
      <c r="A509" s="168" t="e">
        <f>'получатели поддержки'!#REF!*'получатели поддержки'!G416</f>
        <v>#REF!</v>
      </c>
    </row>
    <row r="510" spans="1:1" x14ac:dyDescent="0.25">
      <c r="A510" s="168" t="e">
        <f>'получатели поддержки'!#REF!*'получатели поддержки'!G417</f>
        <v>#REF!</v>
      </c>
    </row>
    <row r="511" spans="1:1" x14ac:dyDescent="0.25">
      <c r="A511" s="168" t="e">
        <f>'получатели поддержки'!#REF!*'получатели поддержки'!G418</f>
        <v>#REF!</v>
      </c>
    </row>
    <row r="512" spans="1:1" x14ac:dyDescent="0.25">
      <c r="A512" s="168" t="e">
        <f>'получатели поддержки'!#REF!*'получатели поддержки'!G419</f>
        <v>#REF!</v>
      </c>
    </row>
    <row r="513" spans="1:1" x14ac:dyDescent="0.25">
      <c r="A513" s="168" t="e">
        <f>'получатели поддержки'!#REF!*'получатели поддержки'!G420</f>
        <v>#REF!</v>
      </c>
    </row>
    <row r="514" spans="1:1" x14ac:dyDescent="0.25">
      <c r="A514" s="168" t="e">
        <f>'получатели поддержки'!#REF!*'получатели поддержки'!G421</f>
        <v>#REF!</v>
      </c>
    </row>
    <row r="515" spans="1:1" x14ac:dyDescent="0.25">
      <c r="A515" s="168" t="e">
        <f>'получатели поддержки'!#REF!*'получатели поддержки'!G422</f>
        <v>#REF!</v>
      </c>
    </row>
    <row r="516" spans="1:1" x14ac:dyDescent="0.25">
      <c r="A516" s="168" t="e">
        <f>'получатели поддержки'!#REF!*'получатели поддержки'!G423</f>
        <v>#REF!</v>
      </c>
    </row>
    <row r="517" spans="1:1" x14ac:dyDescent="0.25">
      <c r="A517" s="168" t="e">
        <f>'получатели поддержки'!#REF!*'получатели поддержки'!G424</f>
        <v>#REF!</v>
      </c>
    </row>
    <row r="518" spans="1:1" x14ac:dyDescent="0.25">
      <c r="A518" s="168" t="e">
        <f>'получатели поддержки'!#REF!*'получатели поддержки'!G425</f>
        <v>#REF!</v>
      </c>
    </row>
    <row r="519" spans="1:1" x14ac:dyDescent="0.25">
      <c r="A519" s="168" t="e">
        <f>'получатели поддержки'!#REF!*'получатели поддержки'!G426</f>
        <v>#REF!</v>
      </c>
    </row>
    <row r="520" spans="1:1" x14ac:dyDescent="0.25">
      <c r="A520" s="168" t="e">
        <f>'получатели поддержки'!#REF!*'получатели поддержки'!G427</f>
        <v>#REF!</v>
      </c>
    </row>
    <row r="521" spans="1:1" x14ac:dyDescent="0.25">
      <c r="A521" s="168" t="e">
        <f>'получатели поддержки'!#REF!*'получатели поддержки'!G428</f>
        <v>#REF!</v>
      </c>
    </row>
    <row r="522" spans="1:1" x14ac:dyDescent="0.25">
      <c r="A522" s="168" t="e">
        <f>'получатели поддержки'!#REF!*'получатели поддержки'!G429</f>
        <v>#REF!</v>
      </c>
    </row>
    <row r="523" spans="1:1" x14ac:dyDescent="0.25">
      <c r="A523" s="168" t="e">
        <f>'получатели поддержки'!#REF!*'получатели поддержки'!G430</f>
        <v>#REF!</v>
      </c>
    </row>
    <row r="524" spans="1:1" x14ac:dyDescent="0.25">
      <c r="A524" s="168" t="e">
        <f>'получатели поддержки'!#REF!*'получатели поддержки'!G431</f>
        <v>#REF!</v>
      </c>
    </row>
    <row r="525" spans="1:1" x14ac:dyDescent="0.25">
      <c r="A525" s="168" t="e">
        <f>'получатели поддержки'!#REF!*'получатели поддержки'!G432</f>
        <v>#REF!</v>
      </c>
    </row>
    <row r="526" spans="1:1" x14ac:dyDescent="0.25">
      <c r="A526" s="168" t="e">
        <f>'получатели поддержки'!#REF!*'получатели поддержки'!G433</f>
        <v>#REF!</v>
      </c>
    </row>
    <row r="527" spans="1:1" x14ac:dyDescent="0.25">
      <c r="A527" s="168" t="e">
        <f>'получатели поддержки'!#REF!*'получатели поддержки'!G434</f>
        <v>#REF!</v>
      </c>
    </row>
    <row r="528" spans="1:1" x14ac:dyDescent="0.25">
      <c r="A528" s="168" t="e">
        <f>'получатели поддержки'!#REF!*'получатели поддержки'!G435</f>
        <v>#REF!</v>
      </c>
    </row>
    <row r="529" spans="1:1" x14ac:dyDescent="0.25">
      <c r="A529" s="168" t="e">
        <f>'получатели поддержки'!#REF!*'получатели поддержки'!G436</f>
        <v>#REF!</v>
      </c>
    </row>
    <row r="530" spans="1:1" x14ac:dyDescent="0.25">
      <c r="A530" s="168" t="e">
        <f>'получатели поддержки'!#REF!*'получатели поддержки'!G437</f>
        <v>#REF!</v>
      </c>
    </row>
    <row r="531" spans="1:1" x14ac:dyDescent="0.25">
      <c r="A531" s="168" t="e">
        <f>'получатели поддержки'!#REF!*'получатели поддержки'!G438</f>
        <v>#REF!</v>
      </c>
    </row>
    <row r="532" spans="1:1" x14ac:dyDescent="0.25">
      <c r="A532" s="168" t="e">
        <f>'получатели поддержки'!#REF!*'получатели поддержки'!G439</f>
        <v>#REF!</v>
      </c>
    </row>
    <row r="533" spans="1:1" x14ac:dyDescent="0.25">
      <c r="A533" s="168" t="e">
        <f>'получатели поддержки'!#REF!*'получатели поддержки'!G440</f>
        <v>#REF!</v>
      </c>
    </row>
    <row r="534" spans="1:1" x14ac:dyDescent="0.25">
      <c r="A534" s="168" t="e">
        <f>'получатели поддержки'!#REF!*'получатели поддержки'!G441</f>
        <v>#REF!</v>
      </c>
    </row>
    <row r="535" spans="1:1" x14ac:dyDescent="0.25">
      <c r="A535" s="168" t="e">
        <f>'получатели поддержки'!#REF!*'получатели поддержки'!G442</f>
        <v>#REF!</v>
      </c>
    </row>
    <row r="536" spans="1:1" x14ac:dyDescent="0.25">
      <c r="A536" s="168" t="e">
        <f>'получатели поддержки'!#REF!*'получатели поддержки'!G443</f>
        <v>#REF!</v>
      </c>
    </row>
    <row r="537" spans="1:1" x14ac:dyDescent="0.25">
      <c r="A537" s="168" t="e">
        <f>'получатели поддержки'!#REF!*'получатели поддержки'!G444</f>
        <v>#REF!</v>
      </c>
    </row>
    <row r="538" spans="1:1" x14ac:dyDescent="0.25">
      <c r="A538" s="168" t="e">
        <f>'получатели поддержки'!#REF!*'получатели поддержки'!G445</f>
        <v>#REF!</v>
      </c>
    </row>
    <row r="539" spans="1:1" x14ac:dyDescent="0.25">
      <c r="A539" s="168" t="e">
        <f>'получатели поддержки'!#REF!*'получатели поддержки'!G446</f>
        <v>#REF!</v>
      </c>
    </row>
    <row r="540" spans="1:1" x14ac:dyDescent="0.25">
      <c r="A540" s="168" t="e">
        <f>'получатели поддержки'!#REF!*'получатели поддержки'!G447</f>
        <v>#REF!</v>
      </c>
    </row>
    <row r="541" spans="1:1" x14ac:dyDescent="0.25">
      <c r="A541" s="168" t="e">
        <f>'получатели поддержки'!#REF!*'получатели поддержки'!G448</f>
        <v>#REF!</v>
      </c>
    </row>
    <row r="542" spans="1:1" x14ac:dyDescent="0.25">
      <c r="A542" s="168" t="e">
        <f>'получатели поддержки'!#REF!*'получатели поддержки'!G449</f>
        <v>#REF!</v>
      </c>
    </row>
    <row r="543" spans="1:1" x14ac:dyDescent="0.25">
      <c r="A543" s="168" t="e">
        <f>'получатели поддержки'!#REF!*'получатели поддержки'!G450</f>
        <v>#REF!</v>
      </c>
    </row>
    <row r="544" spans="1:1" x14ac:dyDescent="0.25">
      <c r="A544" s="168" t="e">
        <f>'получатели поддержки'!#REF!*'получатели поддержки'!G451</f>
        <v>#REF!</v>
      </c>
    </row>
    <row r="545" spans="1:1" x14ac:dyDescent="0.25">
      <c r="A545" s="168" t="e">
        <f>'получатели поддержки'!#REF!*'получатели поддержки'!G452</f>
        <v>#REF!</v>
      </c>
    </row>
    <row r="546" spans="1:1" x14ac:dyDescent="0.25">
      <c r="A546" s="168" t="e">
        <f>'получатели поддержки'!#REF!*'получатели поддержки'!G453</f>
        <v>#REF!</v>
      </c>
    </row>
    <row r="547" spans="1:1" x14ac:dyDescent="0.25">
      <c r="A547" s="168" t="e">
        <f>'получатели поддержки'!#REF!*'получатели поддержки'!G454</f>
        <v>#REF!</v>
      </c>
    </row>
    <row r="548" spans="1:1" x14ac:dyDescent="0.25">
      <c r="A548" s="168" t="e">
        <f>'получатели поддержки'!#REF!*'получатели поддержки'!G455</f>
        <v>#REF!</v>
      </c>
    </row>
    <row r="549" spans="1:1" x14ac:dyDescent="0.25">
      <c r="A549" s="168" t="e">
        <f>'получатели поддержки'!#REF!*'получатели поддержки'!G456</f>
        <v>#REF!</v>
      </c>
    </row>
    <row r="550" spans="1:1" x14ac:dyDescent="0.25">
      <c r="A550" s="168" t="e">
        <f>'получатели поддержки'!#REF!*'получатели поддержки'!G457</f>
        <v>#REF!</v>
      </c>
    </row>
    <row r="551" spans="1:1" x14ac:dyDescent="0.25">
      <c r="A551" s="168" t="e">
        <f>'получатели поддержки'!#REF!*'получатели поддержки'!G458</f>
        <v>#REF!</v>
      </c>
    </row>
    <row r="552" spans="1:1" x14ac:dyDescent="0.25">
      <c r="A552" s="168" t="e">
        <f>'получатели поддержки'!#REF!*'получатели поддержки'!G459</f>
        <v>#REF!</v>
      </c>
    </row>
    <row r="553" spans="1:1" x14ac:dyDescent="0.25">
      <c r="A553" s="168" t="e">
        <f>'получатели поддержки'!#REF!*'получатели поддержки'!G460</f>
        <v>#REF!</v>
      </c>
    </row>
    <row r="554" spans="1:1" x14ac:dyDescent="0.25">
      <c r="A554" s="168" t="e">
        <f>'получатели поддержки'!#REF!*'получатели поддержки'!G461</f>
        <v>#REF!</v>
      </c>
    </row>
    <row r="555" spans="1:1" x14ac:dyDescent="0.25">
      <c r="A555" s="168" t="e">
        <f>'получатели поддержки'!#REF!*'получатели поддержки'!G462</f>
        <v>#REF!</v>
      </c>
    </row>
    <row r="556" spans="1:1" x14ac:dyDescent="0.25">
      <c r="A556" s="168" t="e">
        <f>'получатели поддержки'!#REF!*'получатели поддержки'!G463</f>
        <v>#REF!</v>
      </c>
    </row>
    <row r="557" spans="1:1" x14ac:dyDescent="0.25">
      <c r="A557" s="168" t="e">
        <f>'получатели поддержки'!#REF!*'получатели поддержки'!G464</f>
        <v>#REF!</v>
      </c>
    </row>
    <row r="558" spans="1:1" x14ac:dyDescent="0.25">
      <c r="A558" s="168" t="e">
        <f>'получатели поддержки'!#REF!*'получатели поддержки'!G465</f>
        <v>#REF!</v>
      </c>
    </row>
    <row r="559" spans="1:1" x14ac:dyDescent="0.25">
      <c r="A559" s="168" t="e">
        <f>'получатели поддержки'!#REF!*'получатели поддержки'!G466</f>
        <v>#REF!</v>
      </c>
    </row>
    <row r="560" spans="1:1" x14ac:dyDescent="0.25">
      <c r="A560" s="168" t="e">
        <f>'получатели поддержки'!#REF!*'получатели поддержки'!G467</f>
        <v>#REF!</v>
      </c>
    </row>
    <row r="561" spans="1:1" x14ac:dyDescent="0.25">
      <c r="A561" s="168" t="e">
        <f>'получатели поддержки'!#REF!*'получатели поддержки'!G468</f>
        <v>#REF!</v>
      </c>
    </row>
    <row r="562" spans="1:1" x14ac:dyDescent="0.25">
      <c r="A562" s="168" t="e">
        <f>'получатели поддержки'!#REF!*'получатели поддержки'!G469</f>
        <v>#REF!</v>
      </c>
    </row>
    <row r="563" spans="1:1" x14ac:dyDescent="0.25">
      <c r="A563" s="168" t="e">
        <f>'получатели поддержки'!#REF!*'получатели поддержки'!G470</f>
        <v>#REF!</v>
      </c>
    </row>
    <row r="564" spans="1:1" x14ac:dyDescent="0.25">
      <c r="A564" s="168" t="e">
        <f>'получатели поддержки'!#REF!*'получатели поддержки'!G471</f>
        <v>#REF!</v>
      </c>
    </row>
    <row r="565" spans="1:1" x14ac:dyDescent="0.25">
      <c r="A565" s="168" t="e">
        <f>'получатели поддержки'!#REF!*'получатели поддержки'!G472</f>
        <v>#REF!</v>
      </c>
    </row>
    <row r="566" spans="1:1" x14ac:dyDescent="0.25">
      <c r="A566" s="168" t="e">
        <f>'получатели поддержки'!#REF!*'получатели поддержки'!G473</f>
        <v>#REF!</v>
      </c>
    </row>
    <row r="567" spans="1:1" x14ac:dyDescent="0.25">
      <c r="A567" s="168" t="e">
        <f>'получатели поддержки'!#REF!*'получатели поддержки'!G474</f>
        <v>#REF!</v>
      </c>
    </row>
    <row r="568" spans="1:1" x14ac:dyDescent="0.25">
      <c r="A568" s="168" t="e">
        <f>'получатели поддержки'!#REF!*'получатели поддержки'!G475</f>
        <v>#REF!</v>
      </c>
    </row>
    <row r="569" spans="1:1" x14ac:dyDescent="0.25">
      <c r="A569" s="168" t="e">
        <f>'получатели поддержки'!#REF!*'получатели поддержки'!G476</f>
        <v>#REF!</v>
      </c>
    </row>
    <row r="570" spans="1:1" x14ac:dyDescent="0.25">
      <c r="A570" s="168" t="e">
        <f>'получатели поддержки'!#REF!*'получатели поддержки'!G477</f>
        <v>#REF!</v>
      </c>
    </row>
    <row r="571" spans="1:1" x14ac:dyDescent="0.25">
      <c r="A571" s="168" t="e">
        <f>'получатели поддержки'!#REF!*'получатели поддержки'!G478</f>
        <v>#REF!</v>
      </c>
    </row>
    <row r="572" spans="1:1" x14ac:dyDescent="0.25">
      <c r="A572" s="168" t="e">
        <f>'получатели поддержки'!#REF!*'получатели поддержки'!G479</f>
        <v>#REF!</v>
      </c>
    </row>
    <row r="573" spans="1:1" x14ac:dyDescent="0.25">
      <c r="A573" s="168" t="e">
        <f>'получатели поддержки'!#REF!*'получатели поддержки'!G480</f>
        <v>#REF!</v>
      </c>
    </row>
    <row r="574" spans="1:1" x14ac:dyDescent="0.25">
      <c r="A574" s="168" t="e">
        <f>'получатели поддержки'!#REF!*'получатели поддержки'!G481</f>
        <v>#REF!</v>
      </c>
    </row>
    <row r="575" spans="1:1" x14ac:dyDescent="0.25">
      <c r="A575" s="168" t="e">
        <f>'получатели поддержки'!#REF!*'получатели поддержки'!G482</f>
        <v>#REF!</v>
      </c>
    </row>
    <row r="576" spans="1:1" x14ac:dyDescent="0.25">
      <c r="A576" s="168" t="e">
        <f>'получатели поддержки'!#REF!*'получатели поддержки'!G483</f>
        <v>#REF!</v>
      </c>
    </row>
    <row r="577" spans="1:1" x14ac:dyDescent="0.25">
      <c r="A577" s="168" t="e">
        <f>'получатели поддержки'!#REF!*'получатели поддержки'!G484</f>
        <v>#REF!</v>
      </c>
    </row>
    <row r="578" spans="1:1" x14ac:dyDescent="0.25">
      <c r="A578" s="168" t="e">
        <f>'получатели поддержки'!#REF!*'получатели поддержки'!G485</f>
        <v>#REF!</v>
      </c>
    </row>
    <row r="579" spans="1:1" x14ac:dyDescent="0.25">
      <c r="A579" s="168" t="e">
        <f>'получатели поддержки'!#REF!*'получатели поддержки'!G486</f>
        <v>#REF!</v>
      </c>
    </row>
    <row r="580" spans="1:1" x14ac:dyDescent="0.25">
      <c r="A580" s="168" t="e">
        <f>'получатели поддержки'!#REF!*'получатели поддержки'!G487</f>
        <v>#REF!</v>
      </c>
    </row>
    <row r="581" spans="1:1" x14ac:dyDescent="0.25">
      <c r="A581" s="168" t="e">
        <f>'получатели поддержки'!#REF!*'получатели поддержки'!G488</f>
        <v>#REF!</v>
      </c>
    </row>
    <row r="582" spans="1:1" x14ac:dyDescent="0.25">
      <c r="A582" s="168" t="e">
        <f>'получатели поддержки'!#REF!*'получатели поддержки'!G489</f>
        <v>#REF!</v>
      </c>
    </row>
    <row r="583" spans="1:1" x14ac:dyDescent="0.25">
      <c r="A583" s="168" t="e">
        <f>'получатели поддержки'!#REF!*'получатели поддержки'!G490</f>
        <v>#REF!</v>
      </c>
    </row>
    <row r="584" spans="1:1" x14ac:dyDescent="0.25">
      <c r="A584" s="168" t="e">
        <f>'получатели поддержки'!#REF!*'получатели поддержки'!G491</f>
        <v>#REF!</v>
      </c>
    </row>
    <row r="585" spans="1:1" x14ac:dyDescent="0.25">
      <c r="A585" s="168" t="e">
        <f>'получатели поддержки'!#REF!*'получатели поддержки'!G492</f>
        <v>#REF!</v>
      </c>
    </row>
    <row r="586" spans="1:1" x14ac:dyDescent="0.25">
      <c r="A586" s="168" t="e">
        <f>'получатели поддержки'!#REF!*'получатели поддержки'!G493</f>
        <v>#REF!</v>
      </c>
    </row>
    <row r="587" spans="1:1" x14ac:dyDescent="0.25">
      <c r="A587" s="168" t="e">
        <f>'получатели поддержки'!#REF!*'получатели поддержки'!G494</f>
        <v>#REF!</v>
      </c>
    </row>
    <row r="588" spans="1:1" x14ac:dyDescent="0.25">
      <c r="A588" s="168" t="e">
        <f>'получатели поддержки'!#REF!*'получатели поддержки'!G495</f>
        <v>#REF!</v>
      </c>
    </row>
    <row r="589" spans="1:1" x14ac:dyDescent="0.25">
      <c r="A589" s="168" t="e">
        <f>'получатели поддержки'!#REF!*'получатели поддержки'!G496</f>
        <v>#REF!</v>
      </c>
    </row>
    <row r="590" spans="1:1" x14ac:dyDescent="0.25">
      <c r="A590" s="168" t="e">
        <f>'получатели поддержки'!#REF!*'получатели поддержки'!G497</f>
        <v>#REF!</v>
      </c>
    </row>
    <row r="591" spans="1:1" x14ac:dyDescent="0.25">
      <c r="A591" s="168" t="e">
        <f>'получатели поддержки'!#REF!*'получатели поддержки'!G498</f>
        <v>#REF!</v>
      </c>
    </row>
    <row r="592" spans="1:1" x14ac:dyDescent="0.25">
      <c r="A592" s="168" t="e">
        <f>'получатели поддержки'!#REF!*'получатели поддержки'!G499</f>
        <v>#REF!</v>
      </c>
    </row>
    <row r="593" spans="1:1" x14ac:dyDescent="0.25">
      <c r="A593" s="168" t="e">
        <f>'получатели поддержки'!#REF!*'получатели поддержки'!G500</f>
        <v>#REF!</v>
      </c>
    </row>
    <row r="594" spans="1:1" x14ac:dyDescent="0.25">
      <c r="A594" s="168" t="e">
        <f>'получатели поддержки'!#REF!*'получатели поддержки'!G501</f>
        <v>#REF!</v>
      </c>
    </row>
    <row r="595" spans="1:1" x14ac:dyDescent="0.25">
      <c r="A595" s="168" t="e">
        <f>'получатели поддержки'!#REF!*'получатели поддержки'!G502</f>
        <v>#REF!</v>
      </c>
    </row>
    <row r="596" spans="1:1" x14ac:dyDescent="0.25">
      <c r="A596" s="168" t="e">
        <f>'получатели поддержки'!#REF!*'получатели поддержки'!G503</f>
        <v>#REF!</v>
      </c>
    </row>
    <row r="597" spans="1:1" x14ac:dyDescent="0.25">
      <c r="A597" s="168" t="e">
        <f>'получатели поддержки'!#REF!*'получатели поддержки'!G504</f>
        <v>#REF!</v>
      </c>
    </row>
    <row r="598" spans="1:1" x14ac:dyDescent="0.25">
      <c r="A598" s="168" t="e">
        <f>'получатели поддержки'!#REF!*'получатели поддержки'!G505</f>
        <v>#REF!</v>
      </c>
    </row>
    <row r="599" spans="1:1" x14ac:dyDescent="0.25">
      <c r="A599" s="168" t="e">
        <f>'получатели поддержки'!#REF!*'получатели поддержки'!G506</f>
        <v>#REF!</v>
      </c>
    </row>
    <row r="600" spans="1:1" x14ac:dyDescent="0.25">
      <c r="A600" s="168" t="e">
        <f>'получатели поддержки'!#REF!*'получатели поддержки'!G507</f>
        <v>#REF!</v>
      </c>
    </row>
    <row r="601" spans="1:1" x14ac:dyDescent="0.25">
      <c r="A601" s="168" t="e">
        <f>'получатели поддержки'!#REF!*'получатели поддержки'!G508</f>
        <v>#REF!</v>
      </c>
    </row>
    <row r="602" spans="1:1" x14ac:dyDescent="0.25">
      <c r="A602" s="168" t="e">
        <f>'получатели поддержки'!#REF!*'получатели поддержки'!G509</f>
        <v>#REF!</v>
      </c>
    </row>
    <row r="603" spans="1:1" x14ac:dyDescent="0.25">
      <c r="A603" s="168" t="e">
        <f>'получатели поддержки'!#REF!*'получатели поддержки'!G510</f>
        <v>#REF!</v>
      </c>
    </row>
    <row r="604" spans="1:1" x14ac:dyDescent="0.25">
      <c r="A604" s="168" t="e">
        <f>'получатели поддержки'!#REF!*'получатели поддержки'!G511</f>
        <v>#REF!</v>
      </c>
    </row>
    <row r="605" spans="1:1" x14ac:dyDescent="0.25">
      <c r="A605" s="168" t="e">
        <f>'получатели поддержки'!#REF!*'получатели поддержки'!G512</f>
        <v>#REF!</v>
      </c>
    </row>
    <row r="606" spans="1:1" x14ac:dyDescent="0.25">
      <c r="A606" s="168" t="e">
        <f>'получатели поддержки'!#REF!*'получатели поддержки'!G513</f>
        <v>#REF!</v>
      </c>
    </row>
    <row r="607" spans="1:1" x14ac:dyDescent="0.25">
      <c r="A607" s="168" t="e">
        <f>'получатели поддержки'!#REF!*'получатели поддержки'!G514</f>
        <v>#REF!</v>
      </c>
    </row>
    <row r="608" spans="1:1" x14ac:dyDescent="0.25">
      <c r="A608" s="168" t="e">
        <f>'получатели поддержки'!#REF!*'получатели поддержки'!G515</f>
        <v>#REF!</v>
      </c>
    </row>
    <row r="609" spans="1:1" x14ac:dyDescent="0.25">
      <c r="A609" s="168" t="e">
        <f>'получатели поддержки'!#REF!*'получатели поддержки'!G516</f>
        <v>#REF!</v>
      </c>
    </row>
    <row r="610" spans="1:1" x14ac:dyDescent="0.25">
      <c r="A610" s="168" t="e">
        <f>'получатели поддержки'!#REF!*'получатели поддержки'!G517</f>
        <v>#REF!</v>
      </c>
    </row>
    <row r="611" spans="1:1" x14ac:dyDescent="0.25">
      <c r="A611" s="168" t="e">
        <f>'получатели поддержки'!#REF!*'получатели поддержки'!G518</f>
        <v>#REF!</v>
      </c>
    </row>
    <row r="612" spans="1:1" x14ac:dyDescent="0.25">
      <c r="A612" s="168" t="e">
        <f>'получатели поддержки'!#REF!*'получатели поддержки'!G519</f>
        <v>#REF!</v>
      </c>
    </row>
    <row r="613" spans="1:1" x14ac:dyDescent="0.25">
      <c r="A613" s="168" t="e">
        <f>'получатели поддержки'!#REF!*'получатели поддержки'!G520</f>
        <v>#REF!</v>
      </c>
    </row>
    <row r="614" spans="1:1" x14ac:dyDescent="0.25">
      <c r="A614" s="168" t="e">
        <f>'получатели поддержки'!#REF!*'получатели поддержки'!G521</f>
        <v>#REF!</v>
      </c>
    </row>
    <row r="615" spans="1:1" x14ac:dyDescent="0.25">
      <c r="A615" s="168" t="e">
        <f>'получатели поддержки'!#REF!*'получатели поддержки'!G522</f>
        <v>#REF!</v>
      </c>
    </row>
    <row r="616" spans="1:1" x14ac:dyDescent="0.25">
      <c r="A616" s="168" t="e">
        <f>'получатели поддержки'!#REF!*'получатели поддержки'!G523</f>
        <v>#REF!</v>
      </c>
    </row>
    <row r="617" spans="1:1" x14ac:dyDescent="0.25">
      <c r="A617" s="168" t="e">
        <f>'получатели поддержки'!#REF!*'получатели поддержки'!G524</f>
        <v>#REF!</v>
      </c>
    </row>
    <row r="618" spans="1:1" x14ac:dyDescent="0.25">
      <c r="A618" s="168" t="e">
        <f>'получатели поддержки'!#REF!*'получатели поддержки'!G525</f>
        <v>#REF!</v>
      </c>
    </row>
    <row r="619" spans="1:1" x14ac:dyDescent="0.25">
      <c r="A619" s="168" t="e">
        <f>'получатели поддержки'!#REF!*'получатели поддержки'!G526</f>
        <v>#REF!</v>
      </c>
    </row>
    <row r="620" spans="1:1" x14ac:dyDescent="0.25">
      <c r="A620" s="168" t="e">
        <f>'получатели поддержки'!#REF!*'получатели поддержки'!G527</f>
        <v>#REF!</v>
      </c>
    </row>
    <row r="621" spans="1:1" x14ac:dyDescent="0.25">
      <c r="A621" s="168" t="e">
        <f>'получатели поддержки'!#REF!*'получатели поддержки'!G528</f>
        <v>#REF!</v>
      </c>
    </row>
    <row r="622" spans="1:1" x14ac:dyDescent="0.25">
      <c r="A622" s="168" t="e">
        <f>'получатели поддержки'!#REF!*'получатели поддержки'!G529</f>
        <v>#REF!</v>
      </c>
    </row>
    <row r="623" spans="1:1" x14ac:dyDescent="0.25">
      <c r="A623" s="168" t="e">
        <f>'получатели поддержки'!#REF!*'получатели поддержки'!G530</f>
        <v>#REF!</v>
      </c>
    </row>
    <row r="624" spans="1:1" x14ac:dyDescent="0.25">
      <c r="A624" s="168" t="e">
        <f>'получатели поддержки'!#REF!*'получатели поддержки'!G531</f>
        <v>#REF!</v>
      </c>
    </row>
    <row r="625" spans="1:1" x14ac:dyDescent="0.25">
      <c r="A625" s="168" t="e">
        <f>'получатели поддержки'!#REF!*'получатели поддержки'!G532</f>
        <v>#REF!</v>
      </c>
    </row>
    <row r="626" spans="1:1" x14ac:dyDescent="0.25">
      <c r="A626" s="168" t="e">
        <f>'получатели поддержки'!#REF!*'получатели поддержки'!G533</f>
        <v>#REF!</v>
      </c>
    </row>
    <row r="627" spans="1:1" x14ac:dyDescent="0.25">
      <c r="A627" s="168" t="e">
        <f>'получатели поддержки'!#REF!*'получатели поддержки'!G534</f>
        <v>#REF!</v>
      </c>
    </row>
    <row r="628" spans="1:1" x14ac:dyDescent="0.25">
      <c r="A628" s="168" t="e">
        <f>'получатели поддержки'!#REF!*'получатели поддержки'!G535</f>
        <v>#REF!</v>
      </c>
    </row>
    <row r="629" spans="1:1" x14ac:dyDescent="0.25">
      <c r="A629" s="168" t="e">
        <f>'получатели поддержки'!#REF!*'получатели поддержки'!G536</f>
        <v>#REF!</v>
      </c>
    </row>
    <row r="630" spans="1:1" x14ac:dyDescent="0.25">
      <c r="A630" s="168" t="e">
        <f>'получатели поддержки'!#REF!*'получатели поддержки'!G537</f>
        <v>#REF!</v>
      </c>
    </row>
    <row r="631" spans="1:1" x14ac:dyDescent="0.25">
      <c r="A631" s="168" t="e">
        <f>'получатели поддержки'!#REF!*'получатели поддержки'!G538</f>
        <v>#REF!</v>
      </c>
    </row>
    <row r="632" spans="1:1" x14ac:dyDescent="0.25">
      <c r="A632" s="168" t="e">
        <f>'получатели поддержки'!#REF!*'получатели поддержки'!G539</f>
        <v>#REF!</v>
      </c>
    </row>
    <row r="633" spans="1:1" x14ac:dyDescent="0.25">
      <c r="A633" s="168" t="e">
        <f>'получатели поддержки'!#REF!*'получатели поддержки'!G540</f>
        <v>#REF!</v>
      </c>
    </row>
    <row r="634" spans="1:1" x14ac:dyDescent="0.25">
      <c r="A634" s="168" t="e">
        <f>'получатели поддержки'!#REF!*'получатели поддержки'!G541</f>
        <v>#REF!</v>
      </c>
    </row>
    <row r="635" spans="1:1" x14ac:dyDescent="0.25">
      <c r="A635" s="168" t="e">
        <f>'получатели поддержки'!#REF!*'получатели поддержки'!G542</f>
        <v>#REF!</v>
      </c>
    </row>
    <row r="636" spans="1:1" x14ac:dyDescent="0.25">
      <c r="A636" s="168" t="e">
        <f>'получатели поддержки'!#REF!*'получатели поддержки'!G543</f>
        <v>#REF!</v>
      </c>
    </row>
    <row r="637" spans="1:1" x14ac:dyDescent="0.25">
      <c r="A637" s="168" t="e">
        <f>'получатели поддержки'!#REF!*'получатели поддержки'!G544</f>
        <v>#REF!</v>
      </c>
    </row>
    <row r="638" spans="1:1" x14ac:dyDescent="0.25">
      <c r="A638" s="168" t="e">
        <f>'получатели поддержки'!#REF!*'получатели поддержки'!G545</f>
        <v>#REF!</v>
      </c>
    </row>
    <row r="639" spans="1:1" x14ac:dyDescent="0.25">
      <c r="A639" s="168" t="e">
        <f>'получатели поддержки'!#REF!*'получатели поддержки'!G546</f>
        <v>#REF!</v>
      </c>
    </row>
    <row r="640" spans="1:1" x14ac:dyDescent="0.25">
      <c r="A640" s="168" t="e">
        <f>'получатели поддержки'!#REF!*'получатели поддержки'!G547</f>
        <v>#REF!</v>
      </c>
    </row>
    <row r="641" spans="1:1" x14ac:dyDescent="0.25">
      <c r="A641" s="168" t="e">
        <f>'получатели поддержки'!#REF!*'получатели поддержки'!G548</f>
        <v>#REF!</v>
      </c>
    </row>
    <row r="642" spans="1:1" x14ac:dyDescent="0.25">
      <c r="A642" s="168" t="e">
        <f>'получатели поддержки'!#REF!*'получатели поддержки'!G549</f>
        <v>#REF!</v>
      </c>
    </row>
    <row r="643" spans="1:1" x14ac:dyDescent="0.25">
      <c r="A643" s="168" t="e">
        <f>'получатели поддержки'!#REF!*'получатели поддержки'!G550</f>
        <v>#REF!</v>
      </c>
    </row>
    <row r="644" spans="1:1" x14ac:dyDescent="0.25">
      <c r="A644" s="168" t="e">
        <f>'получатели поддержки'!#REF!*'получатели поддержки'!G551</f>
        <v>#REF!</v>
      </c>
    </row>
    <row r="645" spans="1:1" x14ac:dyDescent="0.25">
      <c r="A645" s="168" t="e">
        <f>'получатели поддержки'!#REF!*'получатели поддержки'!G552</f>
        <v>#REF!</v>
      </c>
    </row>
    <row r="646" spans="1:1" x14ac:dyDescent="0.25">
      <c r="A646" s="168" t="e">
        <f>'получатели поддержки'!#REF!*'получатели поддержки'!G553</f>
        <v>#REF!</v>
      </c>
    </row>
    <row r="647" spans="1:1" x14ac:dyDescent="0.25">
      <c r="A647" s="168" t="e">
        <f>'получатели поддержки'!#REF!*'получатели поддержки'!G554</f>
        <v>#REF!</v>
      </c>
    </row>
    <row r="648" spans="1:1" x14ac:dyDescent="0.25">
      <c r="A648" s="168" t="e">
        <f>'получатели поддержки'!#REF!*'получатели поддержки'!G555</f>
        <v>#REF!</v>
      </c>
    </row>
    <row r="649" spans="1:1" x14ac:dyDescent="0.25">
      <c r="A649" s="168" t="e">
        <f>'получатели поддержки'!#REF!*'получатели поддержки'!G556</f>
        <v>#REF!</v>
      </c>
    </row>
    <row r="650" spans="1:1" x14ac:dyDescent="0.25">
      <c r="A650" s="168" t="e">
        <f>'получатели поддержки'!#REF!*'получатели поддержки'!G557</f>
        <v>#REF!</v>
      </c>
    </row>
    <row r="651" spans="1:1" x14ac:dyDescent="0.25">
      <c r="A651" s="168" t="e">
        <f>'получатели поддержки'!#REF!*'получатели поддержки'!G558</f>
        <v>#REF!</v>
      </c>
    </row>
    <row r="652" spans="1:1" x14ac:dyDescent="0.25">
      <c r="A652" s="168" t="e">
        <f>'получатели поддержки'!#REF!*'получатели поддержки'!G559</f>
        <v>#REF!</v>
      </c>
    </row>
    <row r="653" spans="1:1" x14ac:dyDescent="0.25">
      <c r="A653" s="168" t="e">
        <f>'получатели поддержки'!#REF!*'получатели поддержки'!G560</f>
        <v>#REF!</v>
      </c>
    </row>
    <row r="654" spans="1:1" x14ac:dyDescent="0.25">
      <c r="A654" s="168" t="e">
        <f>'получатели поддержки'!#REF!*'получатели поддержки'!G561</f>
        <v>#REF!</v>
      </c>
    </row>
    <row r="655" spans="1:1" x14ac:dyDescent="0.25">
      <c r="A655" s="168" t="e">
        <f>'получатели поддержки'!#REF!*'получатели поддержки'!G562</f>
        <v>#REF!</v>
      </c>
    </row>
    <row r="656" spans="1:1" x14ac:dyDescent="0.25">
      <c r="A656" s="168" t="e">
        <f>'получатели поддержки'!#REF!*'получатели поддержки'!G563</f>
        <v>#REF!</v>
      </c>
    </row>
    <row r="657" spans="1:1" x14ac:dyDescent="0.25">
      <c r="A657" s="168" t="e">
        <f>'получатели поддержки'!#REF!*'получатели поддержки'!G564</f>
        <v>#REF!</v>
      </c>
    </row>
    <row r="658" spans="1:1" x14ac:dyDescent="0.25">
      <c r="A658" s="168" t="e">
        <f>'получатели поддержки'!#REF!*'получатели поддержки'!G565</f>
        <v>#REF!</v>
      </c>
    </row>
    <row r="659" spans="1:1" x14ac:dyDescent="0.25">
      <c r="A659" s="168" t="e">
        <f>'получатели поддержки'!#REF!*'получатели поддержки'!G566</f>
        <v>#REF!</v>
      </c>
    </row>
    <row r="660" spans="1:1" x14ac:dyDescent="0.25">
      <c r="A660" s="168" t="e">
        <f>'получатели поддержки'!#REF!*'получатели поддержки'!G567</f>
        <v>#REF!</v>
      </c>
    </row>
    <row r="661" spans="1:1" x14ac:dyDescent="0.25">
      <c r="A661" s="168" t="e">
        <f>'получатели поддержки'!#REF!*'получатели поддержки'!G568</f>
        <v>#REF!</v>
      </c>
    </row>
    <row r="662" spans="1:1" x14ac:dyDescent="0.25">
      <c r="A662" s="168" t="e">
        <f>'получатели поддержки'!#REF!*'получатели поддержки'!G569</f>
        <v>#REF!</v>
      </c>
    </row>
    <row r="663" spans="1:1" x14ac:dyDescent="0.25">
      <c r="A663" s="168" t="e">
        <f>'получатели поддержки'!#REF!*'получатели поддержки'!G570</f>
        <v>#REF!</v>
      </c>
    </row>
    <row r="664" spans="1:1" x14ac:dyDescent="0.25">
      <c r="A664" s="168" t="e">
        <f>'получатели поддержки'!#REF!*'получатели поддержки'!G571</f>
        <v>#REF!</v>
      </c>
    </row>
    <row r="665" spans="1:1" x14ac:dyDescent="0.25">
      <c r="A665" s="168" t="e">
        <f>'получатели поддержки'!#REF!*'получатели поддержки'!G572</f>
        <v>#REF!</v>
      </c>
    </row>
    <row r="666" spans="1:1" x14ac:dyDescent="0.25">
      <c r="A666" s="168" t="e">
        <f>'получатели поддержки'!#REF!*'получатели поддержки'!G573</f>
        <v>#REF!</v>
      </c>
    </row>
    <row r="667" spans="1:1" x14ac:dyDescent="0.25">
      <c r="A667" s="168" t="e">
        <f>'получатели поддержки'!#REF!*'получатели поддержки'!G574</f>
        <v>#REF!</v>
      </c>
    </row>
    <row r="668" spans="1:1" x14ac:dyDescent="0.25">
      <c r="A668" s="168" t="e">
        <f>'получатели поддержки'!#REF!*'получатели поддержки'!G575</f>
        <v>#REF!</v>
      </c>
    </row>
    <row r="669" spans="1:1" x14ac:dyDescent="0.25">
      <c r="A669" s="168" t="e">
        <f>'получатели поддержки'!#REF!*'получатели поддержки'!G576</f>
        <v>#REF!</v>
      </c>
    </row>
    <row r="670" spans="1:1" x14ac:dyDescent="0.25">
      <c r="A670" s="168" t="e">
        <f>'получатели поддержки'!#REF!*'получатели поддержки'!G577</f>
        <v>#REF!</v>
      </c>
    </row>
    <row r="671" spans="1:1" x14ac:dyDescent="0.25">
      <c r="A671" s="168" t="e">
        <f>'получатели поддержки'!#REF!*'получатели поддержки'!G578</f>
        <v>#REF!</v>
      </c>
    </row>
    <row r="672" spans="1:1" x14ac:dyDescent="0.25">
      <c r="A672" s="168" t="e">
        <f>'получатели поддержки'!#REF!*'получатели поддержки'!G579</f>
        <v>#REF!</v>
      </c>
    </row>
    <row r="673" spans="1:1" x14ac:dyDescent="0.25">
      <c r="A673" s="168" t="e">
        <f>'получатели поддержки'!#REF!*'получатели поддержки'!G580</f>
        <v>#REF!</v>
      </c>
    </row>
    <row r="674" spans="1:1" x14ac:dyDescent="0.25">
      <c r="A674" s="168" t="e">
        <f>'получатели поддержки'!#REF!*'получатели поддержки'!G581</f>
        <v>#REF!</v>
      </c>
    </row>
    <row r="675" spans="1:1" x14ac:dyDescent="0.25">
      <c r="A675" s="168" t="e">
        <f>'получатели поддержки'!#REF!*'получатели поддержки'!G582</f>
        <v>#REF!</v>
      </c>
    </row>
    <row r="676" spans="1:1" x14ac:dyDescent="0.25">
      <c r="A676" s="168" t="e">
        <f>'получатели поддержки'!#REF!*'получатели поддержки'!G583</f>
        <v>#REF!</v>
      </c>
    </row>
    <row r="677" spans="1:1" x14ac:dyDescent="0.25">
      <c r="A677" s="168" t="e">
        <f>'получатели поддержки'!#REF!*'получатели поддержки'!G584</f>
        <v>#REF!</v>
      </c>
    </row>
    <row r="678" spans="1:1" x14ac:dyDescent="0.25">
      <c r="A678" s="168" t="e">
        <f>'получатели поддержки'!#REF!*'получатели поддержки'!G585</f>
        <v>#REF!</v>
      </c>
    </row>
    <row r="679" spans="1:1" x14ac:dyDescent="0.25">
      <c r="A679" s="168" t="e">
        <f>'получатели поддержки'!#REF!*'получатели поддержки'!G586</f>
        <v>#REF!</v>
      </c>
    </row>
    <row r="680" spans="1:1" x14ac:dyDescent="0.25">
      <c r="A680" s="168" t="e">
        <f>'получатели поддержки'!#REF!*'получатели поддержки'!G587</f>
        <v>#REF!</v>
      </c>
    </row>
    <row r="681" spans="1:1" x14ac:dyDescent="0.25">
      <c r="A681" s="168" t="e">
        <f>'получатели поддержки'!#REF!*'получатели поддержки'!G588</f>
        <v>#REF!</v>
      </c>
    </row>
    <row r="682" spans="1:1" x14ac:dyDescent="0.25">
      <c r="A682" s="168" t="e">
        <f>'получатели поддержки'!#REF!*'получатели поддержки'!G589</f>
        <v>#REF!</v>
      </c>
    </row>
    <row r="683" spans="1:1" x14ac:dyDescent="0.25">
      <c r="A683" s="168" t="e">
        <f>'получатели поддержки'!#REF!*'получатели поддержки'!G590</f>
        <v>#REF!</v>
      </c>
    </row>
    <row r="684" spans="1:1" x14ac:dyDescent="0.25">
      <c r="A684" s="168" t="e">
        <f>'получатели поддержки'!#REF!*'получатели поддержки'!G591</f>
        <v>#REF!</v>
      </c>
    </row>
    <row r="685" spans="1:1" x14ac:dyDescent="0.25">
      <c r="A685" s="168" t="e">
        <f>'получатели поддержки'!#REF!*'получатели поддержки'!G592</f>
        <v>#REF!</v>
      </c>
    </row>
    <row r="686" spans="1:1" x14ac:dyDescent="0.25">
      <c r="A686" s="168" t="e">
        <f>'получатели поддержки'!#REF!*'получатели поддержки'!G593</f>
        <v>#REF!</v>
      </c>
    </row>
    <row r="687" spans="1:1" x14ac:dyDescent="0.25">
      <c r="A687" s="168" t="e">
        <f>'получатели поддержки'!#REF!*'получатели поддержки'!G594</f>
        <v>#REF!</v>
      </c>
    </row>
    <row r="688" spans="1:1" x14ac:dyDescent="0.25">
      <c r="A688" s="168" t="e">
        <f>'получатели поддержки'!#REF!*'получатели поддержки'!G595</f>
        <v>#REF!</v>
      </c>
    </row>
    <row r="689" spans="1:1" x14ac:dyDescent="0.25">
      <c r="A689" s="168" t="e">
        <f>'получатели поддержки'!#REF!*'получатели поддержки'!G596</f>
        <v>#REF!</v>
      </c>
    </row>
    <row r="690" spans="1:1" x14ac:dyDescent="0.25">
      <c r="A690" s="168" t="e">
        <f>'получатели поддержки'!#REF!*'получатели поддержки'!G597</f>
        <v>#REF!</v>
      </c>
    </row>
    <row r="691" spans="1:1" x14ac:dyDescent="0.25">
      <c r="A691" s="168" t="e">
        <f>'получатели поддержки'!#REF!*'получатели поддержки'!G598</f>
        <v>#REF!</v>
      </c>
    </row>
    <row r="692" spans="1:1" x14ac:dyDescent="0.25">
      <c r="A692" s="168" t="e">
        <f>'получатели поддержки'!#REF!*'получатели поддержки'!G599</f>
        <v>#REF!</v>
      </c>
    </row>
    <row r="693" spans="1:1" x14ac:dyDescent="0.25">
      <c r="A693" s="168" t="e">
        <f>'получатели поддержки'!#REF!*'получатели поддержки'!G600</f>
        <v>#REF!</v>
      </c>
    </row>
    <row r="694" spans="1:1" x14ac:dyDescent="0.25">
      <c r="A694" s="168" t="e">
        <f>'получатели поддержки'!#REF!*'получатели поддержки'!G601</f>
        <v>#REF!</v>
      </c>
    </row>
    <row r="695" spans="1:1" x14ac:dyDescent="0.25">
      <c r="A695" s="168" t="e">
        <f>'получатели поддержки'!#REF!*'получатели поддержки'!G602</f>
        <v>#REF!</v>
      </c>
    </row>
    <row r="696" spans="1:1" x14ac:dyDescent="0.25">
      <c r="A696" s="168" t="e">
        <f>'получатели поддержки'!#REF!*'получатели поддержки'!G603</f>
        <v>#REF!</v>
      </c>
    </row>
    <row r="697" spans="1:1" x14ac:dyDescent="0.25">
      <c r="A697" s="168" t="e">
        <f>'получатели поддержки'!#REF!*'получатели поддержки'!G604</f>
        <v>#REF!</v>
      </c>
    </row>
    <row r="698" spans="1:1" x14ac:dyDescent="0.25">
      <c r="A698" s="168" t="e">
        <f>'получатели поддержки'!#REF!*'получатели поддержки'!G605</f>
        <v>#REF!</v>
      </c>
    </row>
    <row r="699" spans="1:1" x14ac:dyDescent="0.25">
      <c r="A699" s="168" t="e">
        <f>'получатели поддержки'!#REF!*'получатели поддержки'!G606</f>
        <v>#REF!</v>
      </c>
    </row>
    <row r="700" spans="1:1" x14ac:dyDescent="0.25">
      <c r="A700" s="168" t="e">
        <f>'получатели поддержки'!#REF!*'получатели поддержки'!G607</f>
        <v>#REF!</v>
      </c>
    </row>
    <row r="701" spans="1:1" x14ac:dyDescent="0.25">
      <c r="A701" s="168" t="e">
        <f>'получатели поддержки'!#REF!*'получатели поддержки'!G608</f>
        <v>#REF!</v>
      </c>
    </row>
    <row r="702" spans="1:1" x14ac:dyDescent="0.25">
      <c r="A702" s="168" t="e">
        <f>'получатели поддержки'!#REF!*'получатели поддержки'!G609</f>
        <v>#REF!</v>
      </c>
    </row>
    <row r="703" spans="1:1" x14ac:dyDescent="0.25">
      <c r="A703" s="168" t="e">
        <f>'получатели поддержки'!#REF!*'получатели поддержки'!G610</f>
        <v>#REF!</v>
      </c>
    </row>
    <row r="704" spans="1:1" x14ac:dyDescent="0.25">
      <c r="A704" s="168" t="e">
        <f>'получатели поддержки'!#REF!*'получатели поддержки'!G611</f>
        <v>#REF!</v>
      </c>
    </row>
    <row r="705" spans="1:1" x14ac:dyDescent="0.25">
      <c r="A705" s="168" t="e">
        <f>'получатели поддержки'!#REF!*'получатели поддержки'!G612</f>
        <v>#REF!</v>
      </c>
    </row>
    <row r="706" spans="1:1" x14ac:dyDescent="0.25">
      <c r="A706" s="168" t="e">
        <f>'получатели поддержки'!#REF!*'получатели поддержки'!G613</f>
        <v>#REF!</v>
      </c>
    </row>
    <row r="707" spans="1:1" x14ac:dyDescent="0.25">
      <c r="A707" s="168" t="e">
        <f>'получатели поддержки'!#REF!*'получатели поддержки'!G614</f>
        <v>#REF!</v>
      </c>
    </row>
    <row r="708" spans="1:1" x14ac:dyDescent="0.25">
      <c r="A708" s="168" t="e">
        <f>'получатели поддержки'!#REF!*'получатели поддержки'!G615</f>
        <v>#REF!</v>
      </c>
    </row>
    <row r="709" spans="1:1" x14ac:dyDescent="0.25">
      <c r="A709" s="168" t="e">
        <f>'получатели поддержки'!#REF!*'получатели поддержки'!G616</f>
        <v>#REF!</v>
      </c>
    </row>
    <row r="710" spans="1:1" x14ac:dyDescent="0.25">
      <c r="A710" s="168" t="e">
        <f>'получатели поддержки'!#REF!*'получатели поддержки'!G617</f>
        <v>#REF!</v>
      </c>
    </row>
    <row r="711" spans="1:1" x14ac:dyDescent="0.25">
      <c r="A711" s="168" t="e">
        <f>'получатели поддержки'!#REF!*'получатели поддержки'!G618</f>
        <v>#REF!</v>
      </c>
    </row>
    <row r="712" spans="1:1" x14ac:dyDescent="0.25">
      <c r="A712" s="168" t="e">
        <f>'получатели поддержки'!#REF!*'получатели поддержки'!G619</f>
        <v>#REF!</v>
      </c>
    </row>
    <row r="713" spans="1:1" x14ac:dyDescent="0.25">
      <c r="A713" s="168" t="e">
        <f>'получатели поддержки'!#REF!*'получатели поддержки'!G620</f>
        <v>#REF!</v>
      </c>
    </row>
    <row r="714" spans="1:1" x14ac:dyDescent="0.25">
      <c r="A714" s="168" t="e">
        <f>'получатели поддержки'!#REF!*'получатели поддержки'!G621</f>
        <v>#REF!</v>
      </c>
    </row>
    <row r="715" spans="1:1" x14ac:dyDescent="0.25">
      <c r="A715" s="168" t="e">
        <f>'получатели поддержки'!#REF!*'получатели поддержки'!G622</f>
        <v>#REF!</v>
      </c>
    </row>
    <row r="716" spans="1:1" x14ac:dyDescent="0.25">
      <c r="A716" s="168" t="e">
        <f>'получатели поддержки'!#REF!*'получатели поддержки'!G623</f>
        <v>#REF!</v>
      </c>
    </row>
    <row r="717" spans="1:1" x14ac:dyDescent="0.25">
      <c r="A717" s="168" t="e">
        <f>'получатели поддержки'!#REF!*'получатели поддержки'!G624</f>
        <v>#REF!</v>
      </c>
    </row>
    <row r="718" spans="1:1" x14ac:dyDescent="0.25">
      <c r="A718" s="168" t="e">
        <f>'получатели поддержки'!#REF!*'получатели поддержки'!G625</f>
        <v>#REF!</v>
      </c>
    </row>
    <row r="719" spans="1:1" x14ac:dyDescent="0.25">
      <c r="A719" s="168" t="e">
        <f>'получатели поддержки'!#REF!*'получатели поддержки'!G626</f>
        <v>#REF!</v>
      </c>
    </row>
    <row r="720" spans="1:1" x14ac:dyDescent="0.25">
      <c r="A720" s="168" t="e">
        <f>'получатели поддержки'!#REF!*'получатели поддержки'!G627</f>
        <v>#REF!</v>
      </c>
    </row>
    <row r="721" spans="1:1" x14ac:dyDescent="0.25">
      <c r="A721" s="168" t="e">
        <f>'получатели поддержки'!#REF!*'получатели поддержки'!G628</f>
        <v>#REF!</v>
      </c>
    </row>
    <row r="722" spans="1:1" x14ac:dyDescent="0.25">
      <c r="A722" s="168" t="e">
        <f>'получатели поддержки'!#REF!*'получатели поддержки'!G629</f>
        <v>#REF!</v>
      </c>
    </row>
    <row r="723" spans="1:1" x14ac:dyDescent="0.25">
      <c r="A723" s="168" t="e">
        <f>'получатели поддержки'!#REF!*'получатели поддержки'!G630</f>
        <v>#REF!</v>
      </c>
    </row>
    <row r="724" spans="1:1" x14ac:dyDescent="0.25">
      <c r="A724" s="168" t="e">
        <f>'получатели поддержки'!#REF!*'получатели поддержки'!G631</f>
        <v>#REF!</v>
      </c>
    </row>
    <row r="725" spans="1:1" x14ac:dyDescent="0.25">
      <c r="A725" s="168" t="e">
        <f>'получатели поддержки'!#REF!*'получатели поддержки'!G632</f>
        <v>#REF!</v>
      </c>
    </row>
    <row r="726" spans="1:1" x14ac:dyDescent="0.25">
      <c r="A726" s="168" t="e">
        <f>'получатели поддержки'!#REF!*'получатели поддержки'!G633</f>
        <v>#REF!</v>
      </c>
    </row>
    <row r="727" spans="1:1" x14ac:dyDescent="0.25">
      <c r="A727" s="168" t="e">
        <f>'получатели поддержки'!#REF!*'получатели поддержки'!G634</f>
        <v>#REF!</v>
      </c>
    </row>
    <row r="728" spans="1:1" x14ac:dyDescent="0.25">
      <c r="A728" s="168" t="e">
        <f>'получатели поддержки'!#REF!*'получатели поддержки'!G635</f>
        <v>#REF!</v>
      </c>
    </row>
    <row r="729" spans="1:1" x14ac:dyDescent="0.25">
      <c r="A729" s="168" t="e">
        <f>'получатели поддержки'!#REF!*'получатели поддержки'!G636</f>
        <v>#REF!</v>
      </c>
    </row>
    <row r="730" spans="1:1" x14ac:dyDescent="0.25">
      <c r="A730" s="168" t="e">
        <f>'получатели поддержки'!#REF!*'получатели поддержки'!G637</f>
        <v>#REF!</v>
      </c>
    </row>
    <row r="731" spans="1:1" x14ac:dyDescent="0.25">
      <c r="A731" s="168" t="e">
        <f>'получатели поддержки'!#REF!*'получатели поддержки'!G638</f>
        <v>#REF!</v>
      </c>
    </row>
    <row r="732" spans="1:1" x14ac:dyDescent="0.25">
      <c r="A732" s="168" t="e">
        <f>'получатели поддержки'!#REF!*'получатели поддержки'!G639</f>
        <v>#REF!</v>
      </c>
    </row>
    <row r="733" spans="1:1" x14ac:dyDescent="0.25">
      <c r="A733" s="168" t="e">
        <f>'получатели поддержки'!#REF!*'получатели поддержки'!G640</f>
        <v>#REF!</v>
      </c>
    </row>
    <row r="734" spans="1:1" x14ac:dyDescent="0.25">
      <c r="A734" s="168" t="e">
        <f>'получатели поддержки'!#REF!*'получатели поддержки'!G641</f>
        <v>#REF!</v>
      </c>
    </row>
    <row r="735" spans="1:1" x14ac:dyDescent="0.25">
      <c r="A735" s="168" t="e">
        <f>'получатели поддержки'!#REF!*'получатели поддержки'!G642</f>
        <v>#REF!</v>
      </c>
    </row>
    <row r="736" spans="1:1" x14ac:dyDescent="0.25">
      <c r="A736" s="168" t="e">
        <f>'получатели поддержки'!#REF!*'получатели поддержки'!G643</f>
        <v>#REF!</v>
      </c>
    </row>
    <row r="737" spans="1:1" x14ac:dyDescent="0.25">
      <c r="A737" s="168" t="e">
        <f>'получатели поддержки'!#REF!*'получатели поддержки'!G644</f>
        <v>#REF!</v>
      </c>
    </row>
    <row r="738" spans="1:1" x14ac:dyDescent="0.25">
      <c r="A738" s="168" t="e">
        <f>'получатели поддержки'!#REF!*'получатели поддержки'!G645</f>
        <v>#REF!</v>
      </c>
    </row>
    <row r="739" spans="1:1" x14ac:dyDescent="0.25">
      <c r="A739" s="168" t="e">
        <f>'получатели поддержки'!#REF!*'получатели поддержки'!G646</f>
        <v>#REF!</v>
      </c>
    </row>
    <row r="740" spans="1:1" x14ac:dyDescent="0.25">
      <c r="A740" s="168" t="e">
        <f>'получатели поддержки'!#REF!*'получатели поддержки'!G647</f>
        <v>#REF!</v>
      </c>
    </row>
    <row r="741" spans="1:1" x14ac:dyDescent="0.25">
      <c r="A741" s="168" t="e">
        <f>'получатели поддержки'!#REF!*'получатели поддержки'!G648</f>
        <v>#REF!</v>
      </c>
    </row>
    <row r="742" spans="1:1" x14ac:dyDescent="0.25">
      <c r="A742" s="168" t="e">
        <f>'получатели поддержки'!#REF!*'получатели поддержки'!G649</f>
        <v>#REF!</v>
      </c>
    </row>
    <row r="743" spans="1:1" x14ac:dyDescent="0.25">
      <c r="A743" s="168" t="e">
        <f>'получатели поддержки'!#REF!*'получатели поддержки'!G650</f>
        <v>#REF!</v>
      </c>
    </row>
    <row r="744" spans="1:1" x14ac:dyDescent="0.25">
      <c r="A744" s="168" t="e">
        <f>'получатели поддержки'!#REF!*'получатели поддержки'!G651</f>
        <v>#REF!</v>
      </c>
    </row>
    <row r="745" spans="1:1" x14ac:dyDescent="0.25">
      <c r="A745" s="168" t="e">
        <f>'получатели поддержки'!#REF!*'получатели поддержки'!G652</f>
        <v>#REF!</v>
      </c>
    </row>
    <row r="746" spans="1:1" x14ac:dyDescent="0.25">
      <c r="A746" s="168" t="e">
        <f>'получатели поддержки'!#REF!*'получатели поддержки'!G653</f>
        <v>#REF!</v>
      </c>
    </row>
    <row r="747" spans="1:1" x14ac:dyDescent="0.25">
      <c r="A747" s="168" t="e">
        <f>'получатели поддержки'!#REF!*'получатели поддержки'!G654</f>
        <v>#REF!</v>
      </c>
    </row>
    <row r="748" spans="1:1" x14ac:dyDescent="0.25">
      <c r="A748" s="168" t="e">
        <f>'получатели поддержки'!#REF!*'получатели поддержки'!G655</f>
        <v>#REF!</v>
      </c>
    </row>
    <row r="749" spans="1:1" x14ac:dyDescent="0.25">
      <c r="A749" s="168" t="e">
        <f>'получатели поддержки'!#REF!*'получатели поддержки'!G656</f>
        <v>#REF!</v>
      </c>
    </row>
    <row r="750" spans="1:1" x14ac:dyDescent="0.25">
      <c r="A750" s="168" t="e">
        <f>'получатели поддержки'!#REF!*'получатели поддержки'!G657</f>
        <v>#REF!</v>
      </c>
    </row>
    <row r="751" spans="1:1" x14ac:dyDescent="0.25">
      <c r="A751" s="168" t="e">
        <f>'получатели поддержки'!#REF!*'получатели поддержки'!G658</f>
        <v>#REF!</v>
      </c>
    </row>
    <row r="752" spans="1:1" x14ac:dyDescent="0.25">
      <c r="A752" s="168" t="e">
        <f>'получатели поддержки'!#REF!*'получатели поддержки'!G659</f>
        <v>#REF!</v>
      </c>
    </row>
    <row r="753" spans="1:1" x14ac:dyDescent="0.25">
      <c r="A753" s="168" t="e">
        <f>'получатели поддержки'!#REF!*'получатели поддержки'!G660</f>
        <v>#REF!</v>
      </c>
    </row>
    <row r="754" spans="1:1" x14ac:dyDescent="0.25">
      <c r="A754" s="168" t="e">
        <f>'получатели поддержки'!#REF!*'получатели поддержки'!G661</f>
        <v>#REF!</v>
      </c>
    </row>
    <row r="755" spans="1:1" x14ac:dyDescent="0.25">
      <c r="A755" s="168" t="e">
        <f>'получатели поддержки'!#REF!*'получатели поддержки'!G662</f>
        <v>#REF!</v>
      </c>
    </row>
    <row r="756" spans="1:1" x14ac:dyDescent="0.25">
      <c r="A756" s="168" t="e">
        <f>'получатели поддержки'!#REF!*'получатели поддержки'!G663</f>
        <v>#REF!</v>
      </c>
    </row>
    <row r="757" spans="1:1" x14ac:dyDescent="0.25">
      <c r="A757" s="168" t="e">
        <f>'получатели поддержки'!#REF!*'получатели поддержки'!G664</f>
        <v>#REF!</v>
      </c>
    </row>
    <row r="758" spans="1:1" x14ac:dyDescent="0.25">
      <c r="A758" s="168" t="e">
        <f>'получатели поддержки'!#REF!*'получатели поддержки'!G665</f>
        <v>#REF!</v>
      </c>
    </row>
    <row r="759" spans="1:1" x14ac:dyDescent="0.25">
      <c r="A759" s="168" t="e">
        <f>'получатели поддержки'!#REF!*'получатели поддержки'!G666</f>
        <v>#REF!</v>
      </c>
    </row>
    <row r="760" spans="1:1" x14ac:dyDescent="0.25">
      <c r="A760" s="168" t="e">
        <f>'получатели поддержки'!#REF!*'получатели поддержки'!G667</f>
        <v>#REF!</v>
      </c>
    </row>
    <row r="761" spans="1:1" x14ac:dyDescent="0.25">
      <c r="A761" s="168" t="e">
        <f>'получатели поддержки'!#REF!*'получатели поддержки'!G668</f>
        <v>#REF!</v>
      </c>
    </row>
    <row r="762" spans="1:1" x14ac:dyDescent="0.25">
      <c r="A762" s="168" t="e">
        <f>'получатели поддержки'!#REF!*'получатели поддержки'!G669</f>
        <v>#REF!</v>
      </c>
    </row>
    <row r="763" spans="1:1" x14ac:dyDescent="0.25">
      <c r="A763" s="168" t="e">
        <f>'получатели поддержки'!#REF!*'получатели поддержки'!G670</f>
        <v>#REF!</v>
      </c>
    </row>
    <row r="764" spans="1:1" x14ac:dyDescent="0.25">
      <c r="A764" s="168" t="e">
        <f>'получатели поддержки'!#REF!*'получатели поддержки'!G671</f>
        <v>#REF!</v>
      </c>
    </row>
    <row r="765" spans="1:1" x14ac:dyDescent="0.25">
      <c r="A765" s="168" t="e">
        <f>'получатели поддержки'!#REF!*'получатели поддержки'!G672</f>
        <v>#REF!</v>
      </c>
    </row>
    <row r="766" spans="1:1" x14ac:dyDescent="0.25">
      <c r="A766" s="168" t="e">
        <f>'получатели поддержки'!#REF!*'получатели поддержки'!G673</f>
        <v>#REF!</v>
      </c>
    </row>
    <row r="767" spans="1:1" x14ac:dyDescent="0.25">
      <c r="A767" s="168" t="e">
        <f>'получатели поддержки'!#REF!*'получатели поддержки'!G674</f>
        <v>#REF!</v>
      </c>
    </row>
    <row r="768" spans="1:1" x14ac:dyDescent="0.25">
      <c r="A768" s="168" t="e">
        <f>'получатели поддержки'!#REF!*'получатели поддержки'!G675</f>
        <v>#REF!</v>
      </c>
    </row>
    <row r="769" spans="1:1" x14ac:dyDescent="0.25">
      <c r="A769" s="168" t="e">
        <f>'получатели поддержки'!#REF!*'получатели поддержки'!G676</f>
        <v>#REF!</v>
      </c>
    </row>
    <row r="770" spans="1:1" x14ac:dyDescent="0.25">
      <c r="A770" s="168" t="e">
        <f>'получатели поддержки'!#REF!*'получатели поддержки'!G677</f>
        <v>#REF!</v>
      </c>
    </row>
    <row r="771" spans="1:1" x14ac:dyDescent="0.25">
      <c r="A771" s="168" t="e">
        <f>'получатели поддержки'!#REF!*'получатели поддержки'!G678</f>
        <v>#REF!</v>
      </c>
    </row>
    <row r="772" spans="1:1" x14ac:dyDescent="0.25">
      <c r="A772" s="168" t="e">
        <f>'получатели поддержки'!#REF!*'получатели поддержки'!G679</f>
        <v>#REF!</v>
      </c>
    </row>
    <row r="773" spans="1:1" x14ac:dyDescent="0.25">
      <c r="A773" s="168" t="e">
        <f>'получатели поддержки'!#REF!*'получатели поддержки'!G680</f>
        <v>#REF!</v>
      </c>
    </row>
    <row r="774" spans="1:1" x14ac:dyDescent="0.25">
      <c r="A774" s="168" t="e">
        <f>'получатели поддержки'!#REF!*'получатели поддержки'!G681</f>
        <v>#REF!</v>
      </c>
    </row>
    <row r="775" spans="1:1" x14ac:dyDescent="0.25">
      <c r="A775" s="168" t="e">
        <f>'получатели поддержки'!#REF!*'получатели поддержки'!G682</f>
        <v>#REF!</v>
      </c>
    </row>
    <row r="776" spans="1:1" x14ac:dyDescent="0.25">
      <c r="A776" s="168" t="e">
        <f>'получатели поддержки'!#REF!*'получатели поддержки'!G683</f>
        <v>#REF!</v>
      </c>
    </row>
    <row r="777" spans="1:1" x14ac:dyDescent="0.25">
      <c r="A777" s="168" t="e">
        <f>'получатели поддержки'!#REF!*'получатели поддержки'!G684</f>
        <v>#REF!</v>
      </c>
    </row>
    <row r="778" spans="1:1" x14ac:dyDescent="0.25">
      <c r="A778" s="168" t="e">
        <f>'получатели поддержки'!#REF!*'получатели поддержки'!G685</f>
        <v>#REF!</v>
      </c>
    </row>
  </sheetData>
  <mergeCells count="35">
    <mergeCell ref="I15:J15"/>
    <mergeCell ref="A24:H24"/>
    <mergeCell ref="A23:C23"/>
    <mergeCell ref="D23:E23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D15:E15"/>
    <mergeCell ref="A3:A4"/>
    <mergeCell ref="A9:B9"/>
    <mergeCell ref="A10:B10"/>
    <mergeCell ref="A11:B11"/>
    <mergeCell ref="A15:B15"/>
    <mergeCell ref="A12:B12"/>
    <mergeCell ref="D12:E12"/>
    <mergeCell ref="A14:B14"/>
    <mergeCell ref="D14:E14"/>
    <mergeCell ref="A13:B13"/>
    <mergeCell ref="A8:B8"/>
    <mergeCell ref="G14:H14"/>
    <mergeCell ref="G9:H9"/>
    <mergeCell ref="I9:J9"/>
    <mergeCell ref="D9:E9"/>
    <mergeCell ref="D10:E10"/>
    <mergeCell ref="D11:E11"/>
    <mergeCell ref="D13:E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получатели поддержки</vt:lpstr>
      <vt:lpstr>мониторинг</vt:lpstr>
      <vt:lpstr>заявки в работе</vt:lpstr>
      <vt:lpstr>регистрация заявок</vt:lpstr>
      <vt:lpstr>1</vt:lpstr>
      <vt:lpstr>моногород</vt:lpstr>
      <vt:lpstr>Формулы</vt:lpstr>
      <vt:lpstr>'заявки в работе'!Область_печати</vt:lpstr>
      <vt:lpstr>'получатели поддержки'!Область_печати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HP</cp:lastModifiedBy>
  <cp:lastPrinted>2019-03-26T05:30:03Z</cp:lastPrinted>
  <dcterms:created xsi:type="dcterms:W3CDTF">2017-09-15T15:29:02Z</dcterms:created>
  <dcterms:modified xsi:type="dcterms:W3CDTF">2019-04-17T07:33:19Z</dcterms:modified>
</cp:coreProperties>
</file>